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Dokumen Pengadaan E-CATALOG LOKAL\diskominfo\"/>
    </mc:Choice>
  </mc:AlternateContent>
  <bookViews>
    <workbookView xWindow="0" yWindow="0" windowWidth="24000" windowHeight="9030" tabRatio="831" firstSheet="1" activeTab="1"/>
  </bookViews>
  <sheets>
    <sheet name="Contoh" sheetId="13" state="hidden" r:id="rId1"/>
    <sheet name="media iklan editan" sheetId="35" r:id="rId2"/>
    <sheet name="bibit sapi lengkap" sheetId="33" state="hidden" r:id="rId3"/>
    <sheet name="Information" sheetId="32" r:id="rId4"/>
  </sheets>
  <definedNames>
    <definedName name="_xlnm._FilterDatabase" localSheetId="0" hidden="1">Contoh!$A$8:$W$502</definedName>
    <definedName name="code" localSheetId="2">#REF!</definedName>
    <definedName name="code" localSheetId="3">#REF!</definedName>
    <definedName name="code" localSheetId="1">#REF!</definedName>
    <definedName name="code">#REF!</definedName>
    <definedName name="_xlnm.Print_Area" localSheetId="1">'media iklan editan'!$A$1:$R$265</definedName>
  </definedNames>
  <calcPr calcId="162913"/>
</workbook>
</file>

<file path=xl/calcChain.xml><?xml version="1.0" encoding="utf-8"?>
<calcChain xmlns="http://schemas.openxmlformats.org/spreadsheetml/2006/main">
  <c r="I183" i="35" l="1"/>
  <c r="I184" i="35"/>
  <c r="I185" i="35"/>
  <c r="I187" i="35"/>
  <c r="I188" i="35"/>
  <c r="I189" i="35"/>
  <c r="I192" i="35"/>
  <c r="I196" i="35"/>
  <c r="I154" i="35"/>
  <c r="I156" i="35"/>
  <c r="I157" i="35"/>
  <c r="I158" i="35"/>
  <c r="I159" i="35"/>
  <c r="I160" i="35"/>
  <c r="I162" i="35"/>
  <c r="I163" i="35"/>
  <c r="I164" i="35"/>
  <c r="I165" i="35"/>
  <c r="I167" i="35"/>
  <c r="I168" i="35"/>
  <c r="I169" i="35"/>
  <c r="I170" i="35"/>
  <c r="I172" i="35"/>
  <c r="I173" i="35"/>
  <c r="I175" i="35"/>
  <c r="I176" i="35"/>
  <c r="I177" i="35"/>
  <c r="I179" i="35"/>
  <c r="I180" i="35"/>
  <c r="I181" i="35"/>
  <c r="I122" i="35"/>
  <c r="I123" i="35"/>
  <c r="I125" i="35"/>
  <c r="I126" i="35"/>
  <c r="I127" i="35"/>
  <c r="I128" i="35"/>
  <c r="I129" i="35"/>
  <c r="I131" i="35"/>
  <c r="I132" i="35"/>
  <c r="I133" i="35"/>
  <c r="I134" i="35"/>
  <c r="I135" i="35"/>
  <c r="I137" i="35"/>
  <c r="I138" i="35"/>
  <c r="I139" i="35"/>
  <c r="I140" i="35"/>
  <c r="I142" i="35"/>
  <c r="I143" i="35"/>
  <c r="I144" i="35"/>
  <c r="I145" i="35"/>
  <c r="I147" i="35"/>
  <c r="I148" i="35"/>
  <c r="I150" i="35"/>
  <c r="I151" i="35"/>
  <c r="I152" i="35"/>
  <c r="I153" i="35"/>
  <c r="I101" i="35"/>
  <c r="I102" i="35"/>
  <c r="I104" i="35"/>
  <c r="I105" i="35"/>
  <c r="I106" i="35"/>
  <c r="I107" i="35"/>
  <c r="I108" i="35"/>
  <c r="I109" i="35"/>
  <c r="I110" i="35"/>
  <c r="I111" i="35"/>
  <c r="I112" i="35"/>
  <c r="I114" i="35"/>
  <c r="I115" i="35"/>
  <c r="I116" i="35"/>
  <c r="I117" i="35"/>
  <c r="I118" i="35"/>
  <c r="I119" i="35"/>
  <c r="I120" i="35"/>
  <c r="I121" i="35"/>
  <c r="I75" i="35"/>
  <c r="I76" i="35"/>
  <c r="I77" i="35"/>
  <c r="I79" i="35"/>
  <c r="I80" i="35"/>
  <c r="I81" i="35"/>
  <c r="I82" i="35"/>
  <c r="I83" i="35"/>
  <c r="I84" i="35"/>
  <c r="I85" i="35"/>
  <c r="I87" i="35"/>
  <c r="I88" i="35"/>
  <c r="I89" i="35"/>
  <c r="I90" i="35"/>
  <c r="I91" i="35"/>
  <c r="I92" i="35"/>
  <c r="I94" i="35"/>
  <c r="I95" i="35"/>
  <c r="I96" i="35"/>
  <c r="I97" i="35"/>
  <c r="I98" i="35"/>
  <c r="I99" i="35"/>
  <c r="I57" i="35"/>
  <c r="I58" i="35"/>
  <c r="I59" i="35"/>
  <c r="I60" i="35"/>
  <c r="I61" i="35"/>
  <c r="I62" i="35"/>
  <c r="I63" i="35"/>
  <c r="I65" i="35"/>
  <c r="I66" i="35"/>
  <c r="I67" i="35"/>
  <c r="I68" i="35"/>
  <c r="I69" i="35"/>
  <c r="I70" i="35"/>
  <c r="I72" i="35"/>
  <c r="I73" i="35"/>
  <c r="I74" i="35"/>
  <c r="I26" i="35"/>
  <c r="I27" i="35"/>
  <c r="I28" i="35"/>
  <c r="I29" i="35"/>
  <c r="I30" i="35"/>
  <c r="I32" i="35"/>
  <c r="I33" i="35"/>
  <c r="I34" i="35"/>
  <c r="I35" i="35"/>
  <c r="I36" i="35"/>
  <c r="I37" i="35"/>
  <c r="I38" i="35"/>
  <c r="I40" i="35"/>
  <c r="I41" i="35"/>
  <c r="I42" i="35"/>
  <c r="I43" i="35"/>
  <c r="I44" i="35"/>
  <c r="I45" i="35"/>
  <c r="I47" i="35"/>
  <c r="I48" i="35"/>
  <c r="I49" i="35"/>
  <c r="I50" i="35"/>
  <c r="I51" i="35"/>
  <c r="I52" i="35"/>
  <c r="I54" i="35"/>
  <c r="I55" i="35"/>
  <c r="I11" i="35"/>
  <c r="I12" i="35"/>
  <c r="I13" i="35"/>
  <c r="I14" i="35"/>
  <c r="I15" i="35"/>
  <c r="I16" i="35"/>
  <c r="I18" i="35"/>
  <c r="I19" i="35"/>
  <c r="I20" i="35"/>
  <c r="I21" i="35"/>
  <c r="I22" i="35"/>
  <c r="I23" i="35"/>
  <c r="I25" i="35"/>
  <c r="I10" i="35"/>
  <c r="I251" i="35" l="1"/>
  <c r="I250" i="35"/>
  <c r="I249" i="35"/>
  <c r="I248" i="35"/>
  <c r="I245" i="35"/>
  <c r="I244" i="35"/>
  <c r="I243" i="35"/>
  <c r="I242" i="35"/>
  <c r="I241" i="35"/>
  <c r="I239" i="35"/>
  <c r="I238" i="35"/>
  <c r="I237" i="35"/>
  <c r="I236" i="35"/>
  <c r="I235" i="35"/>
  <c r="I234" i="35"/>
  <c r="I233" i="35"/>
  <c r="I232" i="35"/>
  <c r="I231" i="35"/>
  <c r="I230" i="35"/>
  <c r="I226" i="35"/>
  <c r="I225" i="35"/>
  <c r="I224" i="35"/>
  <c r="I223" i="35"/>
  <c r="I222" i="35"/>
  <c r="I221" i="35"/>
  <c r="I219" i="35"/>
  <c r="I218" i="35"/>
  <c r="I217" i="35"/>
  <c r="I216" i="35"/>
  <c r="I212" i="35"/>
  <c r="I211" i="35"/>
  <c r="I209" i="35"/>
  <c r="I207" i="35"/>
  <c r="I206" i="35"/>
  <c r="I205" i="35"/>
  <c r="I204" i="35"/>
  <c r="I203" i="35"/>
  <c r="I202" i="35"/>
  <c r="I201" i="35"/>
  <c r="P507" i="13" l="1"/>
  <c r="P502" i="13"/>
  <c r="P497" i="13"/>
  <c r="P492" i="13"/>
  <c r="P487" i="13"/>
  <c r="P482" i="13"/>
  <c r="P477" i="13"/>
  <c r="P472" i="13"/>
  <c r="P471" i="13"/>
  <c r="P466" i="13"/>
  <c r="P461" i="13"/>
  <c r="P456" i="13"/>
  <c r="P446" i="13"/>
  <c r="P441" i="13"/>
  <c r="P436" i="13"/>
  <c r="P431" i="13"/>
  <c r="P426" i="13"/>
  <c r="P421" i="13"/>
  <c r="P416" i="13"/>
  <c r="P411" i="13"/>
  <c r="P406" i="13"/>
  <c r="P401" i="13"/>
  <c r="P396" i="13"/>
  <c r="P391" i="13"/>
  <c r="P386" i="13"/>
  <c r="P381" i="13"/>
  <c r="P376" i="13"/>
  <c r="P371" i="13"/>
  <c r="P366" i="13"/>
  <c r="P361" i="13"/>
  <c r="P356" i="13"/>
  <c r="P351" i="13"/>
  <c r="P346" i="13"/>
  <c r="P341" i="13"/>
  <c r="P336" i="13"/>
  <c r="P331" i="13"/>
  <c r="P326" i="13"/>
  <c r="P321" i="13"/>
  <c r="P316" i="13"/>
  <c r="P311" i="13"/>
  <c r="P306" i="13"/>
  <c r="P301" i="13"/>
  <c r="P296" i="13"/>
  <c r="P291" i="13"/>
  <c r="P286" i="13"/>
  <c r="P281" i="13"/>
  <c r="P276" i="13"/>
  <c r="P271" i="13"/>
  <c r="P266" i="13"/>
  <c r="P261" i="13"/>
  <c r="P256" i="13"/>
  <c r="P251" i="13"/>
  <c r="P246" i="13"/>
  <c r="P241" i="13"/>
  <c r="Q241" i="13" s="1"/>
  <c r="R241" i="13" s="1"/>
  <c r="P236" i="13"/>
  <c r="P231" i="13"/>
  <c r="P226" i="13"/>
  <c r="P221" i="13"/>
  <c r="P216" i="13"/>
  <c r="P211" i="13"/>
  <c r="P206" i="13"/>
  <c r="P201" i="13"/>
  <c r="P196" i="13"/>
  <c r="P191" i="13"/>
  <c r="Q191" i="13" s="1"/>
  <c r="R191" i="13" s="1"/>
  <c r="P187" i="13"/>
  <c r="P182" i="13"/>
  <c r="P177" i="13"/>
  <c r="P172" i="13"/>
  <c r="P167" i="13"/>
  <c r="P162" i="13"/>
  <c r="P157" i="13"/>
  <c r="P152" i="13"/>
  <c r="P147" i="13"/>
  <c r="P142" i="13"/>
  <c r="P137" i="13"/>
  <c r="P132" i="13"/>
  <c r="P131" i="13"/>
  <c r="P126" i="13"/>
  <c r="Q126" i="13" s="1"/>
  <c r="R126" i="13" s="1"/>
  <c r="P121" i="13"/>
  <c r="P116" i="13"/>
  <c r="Q116" i="13" s="1"/>
  <c r="R116" i="13" s="1"/>
  <c r="P111" i="13"/>
  <c r="P106" i="13"/>
  <c r="P101" i="13"/>
  <c r="P96" i="13"/>
  <c r="P91" i="13"/>
  <c r="P86" i="13"/>
  <c r="P81" i="13"/>
  <c r="P76" i="13"/>
  <c r="Q76" i="13" s="1"/>
  <c r="R76" i="13" s="1"/>
  <c r="P71" i="13"/>
  <c r="P67" i="13"/>
  <c r="P62" i="13"/>
  <c r="P61" i="13"/>
  <c r="P56" i="13"/>
  <c r="P51" i="13"/>
  <c r="Q51" i="13" s="1"/>
  <c r="P47" i="13"/>
  <c r="P42" i="13"/>
  <c r="P37" i="13"/>
  <c r="P32" i="13"/>
  <c r="P27" i="13"/>
  <c r="P22" i="13"/>
  <c r="P18" i="13"/>
  <c r="P14" i="13"/>
  <c r="P9" i="13"/>
  <c r="N512" i="13"/>
  <c r="Q512" i="13" s="1"/>
  <c r="N507" i="13"/>
  <c r="N502" i="13"/>
  <c r="Q502" i="13" s="1"/>
  <c r="R502" i="13" s="1"/>
  <c r="N497" i="13"/>
  <c r="Q497" i="13" s="1"/>
  <c r="N492" i="13"/>
  <c r="N487" i="13"/>
  <c r="Q487" i="13" s="1"/>
  <c r="N482" i="13"/>
  <c r="N477" i="13"/>
  <c r="N472" i="13"/>
  <c r="N471" i="13"/>
  <c r="N466" i="13"/>
  <c r="N461" i="13"/>
  <c r="N456" i="13"/>
  <c r="N446" i="13"/>
  <c r="N441" i="13"/>
  <c r="N436" i="13"/>
  <c r="N431" i="13"/>
  <c r="N426" i="13"/>
  <c r="N421" i="13"/>
  <c r="N416" i="13"/>
  <c r="N411" i="13"/>
  <c r="Q411" i="13" s="1"/>
  <c r="N406" i="13"/>
  <c r="N401" i="13"/>
  <c r="Q401" i="13" s="1"/>
  <c r="N396" i="13"/>
  <c r="N391" i="13"/>
  <c r="Q391" i="13" s="1"/>
  <c r="R391" i="13" s="1"/>
  <c r="N386" i="13"/>
  <c r="N381" i="13"/>
  <c r="N376" i="13"/>
  <c r="N371" i="13"/>
  <c r="N366" i="13"/>
  <c r="N361" i="13"/>
  <c r="N356" i="13"/>
  <c r="N351" i="13"/>
  <c r="N346" i="13"/>
  <c r="N341" i="13"/>
  <c r="N336" i="13"/>
  <c r="N331" i="13"/>
  <c r="Q331" i="13" s="1"/>
  <c r="R331" i="13" s="1"/>
  <c r="N326" i="13"/>
  <c r="N321" i="13"/>
  <c r="N316" i="13"/>
  <c r="N311" i="13"/>
  <c r="Q311" i="13" s="1"/>
  <c r="N306" i="13"/>
  <c r="N301" i="13"/>
  <c r="N296" i="13"/>
  <c r="N291" i="13"/>
  <c r="Q291" i="13" s="1"/>
  <c r="R291" i="13" s="1"/>
  <c r="N286" i="13"/>
  <c r="N281" i="13"/>
  <c r="N276" i="13"/>
  <c r="N271" i="13"/>
  <c r="N266" i="13"/>
  <c r="Q266" i="13" s="1"/>
  <c r="N261" i="13"/>
  <c r="N256" i="13"/>
  <c r="N251" i="13"/>
  <c r="Q251" i="13" s="1"/>
  <c r="N246" i="13"/>
  <c r="Q246" i="13" s="1"/>
  <c r="R246" i="13" s="1"/>
  <c r="S246" i="13" s="1"/>
  <c r="T246" i="13" s="1"/>
  <c r="N241" i="13"/>
  <c r="N236" i="13"/>
  <c r="Q236" i="13" s="1"/>
  <c r="R236" i="13" s="1"/>
  <c r="N231" i="13"/>
  <c r="Q231" i="13"/>
  <c r="R231" i="13" s="1"/>
  <c r="N226" i="13"/>
  <c r="N221" i="13"/>
  <c r="N216" i="13"/>
  <c r="Q216" i="13" s="1"/>
  <c r="N211" i="13"/>
  <c r="N206" i="13"/>
  <c r="N201" i="13"/>
  <c r="Q201" i="13" s="1"/>
  <c r="N196" i="13"/>
  <c r="Q196" i="13" s="1"/>
  <c r="N191" i="13"/>
  <c r="N187" i="13"/>
  <c r="Q187" i="13" s="1"/>
  <c r="R187" i="13" s="1"/>
  <c r="S187" i="13" s="1"/>
  <c r="T187" i="13" s="1"/>
  <c r="N182" i="13"/>
  <c r="Q182" i="13"/>
  <c r="R182" i="13" s="1"/>
  <c r="N177" i="13"/>
  <c r="Q177" i="13" s="1"/>
  <c r="N172" i="13"/>
  <c r="N167" i="13"/>
  <c r="N162" i="13"/>
  <c r="N157" i="13"/>
  <c r="N152" i="13"/>
  <c r="Q152" i="13" s="1"/>
  <c r="R152" i="13" s="1"/>
  <c r="N147" i="13"/>
  <c r="N142" i="13"/>
  <c r="N137" i="13"/>
  <c r="Q137" i="13"/>
  <c r="R137" i="13" s="1"/>
  <c r="N132" i="13"/>
  <c r="N131" i="13"/>
  <c r="Q131" i="13" s="1"/>
  <c r="R131" i="13" s="1"/>
  <c r="S131" i="13" s="1"/>
  <c r="T131" i="13" s="1"/>
  <c r="N126" i="13"/>
  <c r="N121" i="13"/>
  <c r="Q121" i="13" s="1"/>
  <c r="R121" i="13" s="1"/>
  <c r="S121" i="13" s="1"/>
  <c r="T121" i="13" s="1"/>
  <c r="N116" i="13"/>
  <c r="N111" i="13"/>
  <c r="N106" i="13"/>
  <c r="N101" i="13"/>
  <c r="Q101" i="13" s="1"/>
  <c r="R101" i="13" s="1"/>
  <c r="S101" i="13" s="1"/>
  <c r="T101" i="13" s="1"/>
  <c r="N96" i="13"/>
  <c r="N91" i="13"/>
  <c r="Q91" i="13" s="1"/>
  <c r="R91" i="13" s="1"/>
  <c r="N86" i="13"/>
  <c r="Q86" i="13" s="1"/>
  <c r="N81" i="13"/>
  <c r="Q81" i="13" s="1"/>
  <c r="N76" i="13"/>
  <c r="N71" i="13"/>
  <c r="Q71" i="13" s="1"/>
  <c r="R71" i="13" s="1"/>
  <c r="N67" i="13"/>
  <c r="N62" i="13"/>
  <c r="Q62" i="13" s="1"/>
  <c r="R62" i="13" s="1"/>
  <c r="N61" i="13"/>
  <c r="Q61" i="13" s="1"/>
  <c r="N56" i="13"/>
  <c r="Q56" i="13" s="1"/>
  <c r="R56" i="13" s="1"/>
  <c r="N51" i="13"/>
  <c r="N47" i="13"/>
  <c r="Q47" i="13" s="1"/>
  <c r="N42" i="13"/>
  <c r="Q42" i="13" s="1"/>
  <c r="R42" i="13" s="1"/>
  <c r="N37" i="13"/>
  <c r="N32" i="13"/>
  <c r="N27" i="13"/>
  <c r="N22" i="13"/>
  <c r="Q22" i="13" s="1"/>
  <c r="R22" i="13" s="1"/>
  <c r="N18" i="13"/>
  <c r="N14" i="13"/>
  <c r="N9" i="13"/>
  <c r="Q9" i="13"/>
  <c r="R9" i="13" s="1"/>
  <c r="Q147" i="13"/>
  <c r="R147" i="13"/>
  <c r="S147" i="13" s="1"/>
  <c r="T147" i="13" s="1"/>
  <c r="Q306" i="13"/>
  <c r="R306" i="13" s="1"/>
  <c r="S306" i="13" s="1"/>
  <c r="T306" i="13" s="1"/>
  <c r="Q326" i="13"/>
  <c r="R326" i="13" s="1"/>
  <c r="S326" i="13" s="1"/>
  <c r="T326" i="13" s="1"/>
  <c r="Q346" i="13"/>
  <c r="Q366" i="13"/>
  <c r="R366" i="13" s="1"/>
  <c r="Q406" i="13"/>
  <c r="R406" i="13"/>
  <c r="S406" i="13" s="1"/>
  <c r="T406" i="13" s="1"/>
  <c r="Q426" i="13"/>
  <c r="R426" i="13"/>
  <c r="S426" i="13" s="1"/>
  <c r="T426" i="13" s="1"/>
  <c r="Q471" i="13"/>
  <c r="R471" i="13" s="1"/>
  <c r="S471" i="13" s="1"/>
  <c r="T471" i="13" s="1"/>
  <c r="Q507" i="13"/>
  <c r="R266" i="13"/>
  <c r="Q157" i="13"/>
  <c r="R157" i="13"/>
  <c r="R177" i="13"/>
  <c r="R196" i="13"/>
  <c r="R216" i="13"/>
  <c r="Q336" i="13"/>
  <c r="R336" i="13" s="1"/>
  <c r="S336" i="13" s="1"/>
  <c r="T336" i="13" s="1"/>
  <c r="Q356" i="13"/>
  <c r="R356" i="13"/>
  <c r="S356" i="13" s="1"/>
  <c r="T356" i="13" s="1"/>
  <c r="Q416" i="13"/>
  <c r="R416" i="13"/>
  <c r="S416" i="13" s="1"/>
  <c r="T416" i="13" s="1"/>
  <c r="Q436" i="13"/>
  <c r="R436" i="13"/>
  <c r="S436" i="13" s="1"/>
  <c r="T436" i="13" s="1"/>
  <c r="Q461" i="13"/>
  <c r="R461" i="13" s="1"/>
  <c r="S461" i="13" s="1"/>
  <c r="T461" i="13" s="1"/>
  <c r="Q477" i="13"/>
  <c r="R477" i="13" s="1"/>
  <c r="S477" i="13" s="1"/>
  <c r="T477" i="13" s="1"/>
  <c r="R497" i="13"/>
  <c r="R487" i="13"/>
  <c r="Q446" i="13"/>
  <c r="R446" i="13" s="1"/>
  <c r="S446" i="13" s="1"/>
  <c r="T446" i="13" s="1"/>
  <c r="Q396" i="13"/>
  <c r="R396" i="13" s="1"/>
  <c r="Q386" i="13"/>
  <c r="R386" i="13" s="1"/>
  <c r="S386" i="13" s="1"/>
  <c r="T386" i="13" s="1"/>
  <c r="Q376" i="13"/>
  <c r="R376" i="13" s="1"/>
  <c r="Q371" i="13"/>
  <c r="R371" i="13" s="1"/>
  <c r="R346" i="13"/>
  <c r="S346" i="13" s="1"/>
  <c r="T346" i="13" s="1"/>
  <c r="Q341" i="13"/>
  <c r="R341" i="13" s="1"/>
  <c r="Q316" i="13"/>
  <c r="R316" i="13" s="1"/>
  <c r="Q301" i="13"/>
  <c r="R301" i="13" s="1"/>
  <c r="Q296" i="13"/>
  <c r="Q286" i="13"/>
  <c r="R286" i="13" s="1"/>
  <c r="Q276" i="13"/>
  <c r="R276" i="13" s="1"/>
  <c r="Q271" i="13"/>
  <c r="R271" i="13" s="1"/>
  <c r="Q256" i="13"/>
  <c r="R256" i="13" s="1"/>
  <c r="Q226" i="13"/>
  <c r="R226" i="13" s="1"/>
  <c r="Q211" i="13"/>
  <c r="R211" i="13" s="1"/>
  <c r="Q206" i="13"/>
  <c r="S182" i="13"/>
  <c r="T182" i="13" s="1"/>
  <c r="Q167" i="13"/>
  <c r="R167" i="13"/>
  <c r="Q132" i="13"/>
  <c r="R132" i="13" s="1"/>
  <c r="S126" i="13"/>
  <c r="T126" i="13" s="1"/>
  <c r="Q111" i="13"/>
  <c r="R111" i="13" s="1"/>
  <c r="Q106" i="13"/>
  <c r="R106" i="13" s="1"/>
  <c r="Q96" i="13"/>
  <c r="R96" i="13" s="1"/>
  <c r="Q67" i="13"/>
  <c r="R67" i="13" s="1"/>
  <c r="R51" i="13"/>
  <c r="Q37" i="13"/>
  <c r="R37" i="13"/>
  <c r="S37" i="13" s="1"/>
  <c r="T37" i="13" s="1"/>
  <c r="Q27" i="13"/>
  <c r="R27" i="13"/>
  <c r="S27" i="13" s="1"/>
  <c r="T27" i="13" s="1"/>
  <c r="Q18" i="13"/>
  <c r="R18" i="13" s="1"/>
  <c r="S18" i="13" s="1"/>
  <c r="T18" i="13" s="1"/>
  <c r="S67" i="13"/>
  <c r="T67" i="13" s="1"/>
  <c r="S177" i="13"/>
  <c r="T177" i="13" s="1"/>
  <c r="S157" i="13"/>
  <c r="T157" i="13" s="1"/>
  <c r="S216" i="13"/>
  <c r="T216" i="13" s="1"/>
  <c r="R296" i="13"/>
  <c r="S167" i="13"/>
  <c r="T167" i="13" s="1"/>
  <c r="R47" i="13" l="1"/>
  <c r="S47" i="13"/>
  <c r="T47" i="13" s="1"/>
  <c r="R81" i="13"/>
  <c r="S81" i="13"/>
  <c r="T81" i="13" s="1"/>
  <c r="R251" i="13"/>
  <c r="S251" i="13"/>
  <c r="T251" i="13" s="1"/>
  <c r="R61" i="13"/>
  <c r="S61" i="13"/>
  <c r="T61" i="13" s="1"/>
  <c r="R86" i="13"/>
  <c r="S86" i="13"/>
  <c r="T86" i="13" s="1"/>
  <c r="R201" i="13"/>
  <c r="S201" i="13"/>
  <c r="T201" i="13" s="1"/>
  <c r="Q172" i="13"/>
  <c r="Q221" i="13"/>
  <c r="R221" i="13" s="1"/>
  <c r="Q261" i="13"/>
  <c r="R261" i="13" s="1"/>
  <c r="Q281" i="13"/>
  <c r="R281" i="13" s="1"/>
  <c r="S281" i="13" s="1"/>
  <c r="T281" i="13" s="1"/>
  <c r="Q351" i="13"/>
  <c r="R351" i="13" s="1"/>
  <c r="Q361" i="13"/>
  <c r="R361" i="13" s="1"/>
  <c r="Q381" i="13"/>
  <c r="R381" i="13" s="1"/>
  <c r="Q472" i="13"/>
  <c r="R472" i="13" s="1"/>
  <c r="S472" i="13" s="1"/>
  <c r="T472" i="13" s="1"/>
  <c r="Q482" i="13"/>
  <c r="R482" i="13" s="1"/>
  <c r="Q492" i="13"/>
  <c r="R492" i="13" s="1"/>
  <c r="S396" i="13"/>
  <c r="T396" i="13" s="1"/>
  <c r="S9" i="13"/>
  <c r="T9" i="13" s="1"/>
  <c r="S62" i="13"/>
  <c r="T62" i="13" s="1"/>
  <c r="S71" i="13"/>
  <c r="T71" i="13" s="1"/>
  <c r="S91" i="13"/>
  <c r="T91" i="13" s="1"/>
  <c r="S106" i="13"/>
  <c r="T106" i="13" s="1"/>
  <c r="S111" i="13"/>
  <c r="T111" i="13" s="1"/>
  <c r="S116" i="13"/>
  <c r="T116" i="13" s="1"/>
  <c r="S132" i="13"/>
  <c r="T132" i="13" s="1"/>
  <c r="S137" i="13"/>
  <c r="T137" i="13" s="1"/>
  <c r="S191" i="13"/>
  <c r="T191" i="13" s="1"/>
  <c r="S226" i="13"/>
  <c r="T226" i="13" s="1"/>
  <c r="S231" i="13"/>
  <c r="T231" i="13" s="1"/>
  <c r="S271" i="13"/>
  <c r="T271" i="13" s="1"/>
  <c r="S276" i="13"/>
  <c r="T276" i="13" s="1"/>
  <c r="S286" i="13"/>
  <c r="T286" i="13" s="1"/>
  <c r="S291" i="13"/>
  <c r="T291" i="13" s="1"/>
  <c r="S301" i="13"/>
  <c r="T301" i="13" s="1"/>
  <c r="S316" i="13"/>
  <c r="T316" i="13" s="1"/>
  <c r="R206" i="13"/>
  <c r="S206" i="13" s="1"/>
  <c r="T206" i="13" s="1"/>
  <c r="S366" i="13"/>
  <c r="T366" i="13" s="1"/>
  <c r="S51" i="13"/>
  <c r="T51" i="13" s="1"/>
  <c r="S172" i="13"/>
  <c r="T172" i="13" s="1"/>
  <c r="S351" i="13"/>
  <c r="T351" i="13" s="1"/>
  <c r="S361" i="13"/>
  <c r="T361" i="13" s="1"/>
  <c r="S256" i="13"/>
  <c r="T256" i="13" s="1"/>
  <c r="S96" i="13"/>
  <c r="T96" i="13" s="1"/>
  <c r="S56" i="13"/>
  <c r="T56" i="13" s="1"/>
  <c r="S76" i="13"/>
  <c r="T76" i="13" s="1"/>
  <c r="R172" i="13"/>
  <c r="S211" i="13"/>
  <c r="T211" i="13" s="1"/>
  <c r="S241" i="13"/>
  <c r="T241" i="13" s="1"/>
  <c r="S261" i="13"/>
  <c r="T261" i="13" s="1"/>
  <c r="S296" i="13"/>
  <c r="T296" i="13" s="1"/>
  <c r="S331" i="13"/>
  <c r="T331" i="13" s="1"/>
  <c r="S341" i="13"/>
  <c r="T341" i="13" s="1"/>
  <c r="S371" i="13"/>
  <c r="T371" i="13" s="1"/>
  <c r="S376" i="13"/>
  <c r="T376" i="13" s="1"/>
  <c r="S381" i="13"/>
  <c r="T381" i="13" s="1"/>
  <c r="S482" i="13"/>
  <c r="T482" i="13" s="1"/>
  <c r="R507" i="13"/>
  <c r="S507" i="13"/>
  <c r="T507" i="13" s="1"/>
  <c r="S502" i="13"/>
  <c r="T502" i="13" s="1"/>
  <c r="S492" i="13"/>
  <c r="T492" i="13" s="1"/>
  <c r="S236" i="13"/>
  <c r="T236" i="13" s="1"/>
  <c r="S22" i="13"/>
  <c r="T22" i="13" s="1"/>
  <c r="S42" i="13"/>
  <c r="T42" i="13" s="1"/>
  <c r="S152" i="13"/>
  <c r="T152" i="13" s="1"/>
  <c r="S391" i="13"/>
  <c r="T391" i="13" s="1"/>
  <c r="R401" i="13"/>
  <c r="S401" i="13" s="1"/>
  <c r="T401" i="13" s="1"/>
  <c r="R411" i="13"/>
  <c r="S411" i="13" s="1"/>
  <c r="T411" i="13" s="1"/>
  <c r="R512" i="13"/>
  <c r="S512" i="13" s="1"/>
  <c r="T512" i="13" s="1"/>
  <c r="Q14" i="13"/>
  <c r="Q32" i="13"/>
  <c r="Q142" i="13"/>
  <c r="Q162" i="13"/>
  <c r="S196" i="13"/>
  <c r="T196" i="13" s="1"/>
  <c r="S266" i="13"/>
  <c r="T266" i="13" s="1"/>
  <c r="R311" i="13"/>
  <c r="S311" i="13" s="1"/>
  <c r="T311" i="13" s="1"/>
  <c r="Q321" i="13"/>
  <c r="Q421" i="13"/>
  <c r="Q431" i="13"/>
  <c r="Q441" i="13"/>
  <c r="Q456" i="13"/>
  <c r="Q466" i="13"/>
  <c r="S487" i="13"/>
  <c r="T487" i="13" s="1"/>
  <c r="S497" i="13"/>
  <c r="T497" i="13" s="1"/>
  <c r="S221" i="13" l="1"/>
  <c r="T221" i="13" s="1"/>
  <c r="R456" i="13"/>
  <c r="S456" i="13" s="1"/>
  <c r="T456" i="13" s="1"/>
  <c r="R431" i="13"/>
  <c r="S431" i="13" s="1"/>
  <c r="T431" i="13" s="1"/>
  <c r="R321" i="13"/>
  <c r="S321" i="13" s="1"/>
  <c r="T321" i="13" s="1"/>
  <c r="R162" i="13"/>
  <c r="S162" i="13" s="1"/>
  <c r="T162" i="13" s="1"/>
  <c r="R32" i="13"/>
  <c r="S32" i="13" s="1"/>
  <c r="T32" i="13" s="1"/>
  <c r="R466" i="13"/>
  <c r="S466" i="13" s="1"/>
  <c r="T466" i="13" s="1"/>
  <c r="R441" i="13"/>
  <c r="S441" i="13" s="1"/>
  <c r="T441" i="13" s="1"/>
  <c r="R421" i="13"/>
  <c r="S421" i="13" s="1"/>
  <c r="T421" i="13" s="1"/>
  <c r="R142" i="13"/>
  <c r="S142" i="13" s="1"/>
  <c r="T142" i="13" s="1"/>
  <c r="R14" i="13"/>
  <c r="R517" i="13" s="1"/>
  <c r="S14" i="13" l="1"/>
  <c r="T14" i="13" s="1"/>
  <c r="T517" i="13" s="1"/>
</calcChain>
</file>

<file path=xl/sharedStrings.xml><?xml version="1.0" encoding="utf-8"?>
<sst xmlns="http://schemas.openxmlformats.org/spreadsheetml/2006/main" count="1569" uniqueCount="753">
  <si>
    <t>Merek</t>
  </si>
  <si>
    <t xml:space="preserve">Daftar spesifikasi dan harga penawaran </t>
  </si>
  <si>
    <t>Nama Barang</t>
  </si>
  <si>
    <t>Spesifikasi Barang</t>
  </si>
  <si>
    <t>Linggis</t>
  </si>
  <si>
    <t>Tang Potong</t>
  </si>
  <si>
    <t>Spesifikasi yang ditawarkan</t>
  </si>
  <si>
    <t>INFORMASI DARI PEMPROV DKI JAKARTA</t>
  </si>
  <si>
    <t>No.</t>
  </si>
  <si>
    <t>Arit</t>
  </si>
  <si>
    <t>Bahan Besi Tempa Dengan Gagang Kayu</t>
  </si>
  <si>
    <t>Cangkrang</t>
  </si>
  <si>
    <t>Bahan Besi 4 Gigi Dengan Gagang Kayu/Besi Uk. Standart</t>
  </si>
  <si>
    <t>Bahan Besi Galvanis, Uk. Standar, Gagang Kayu,</t>
  </si>
  <si>
    <t>Uk. 3 Gl</t>
  </si>
  <si>
    <t>Kecil</t>
  </si>
  <si>
    <t>Gergaji Besar</t>
  </si>
  <si>
    <t>Besar</t>
  </si>
  <si>
    <t>Gergaji Kecil</t>
  </si>
  <si>
    <t>Golok</t>
  </si>
  <si>
    <t>Bahan besi tempa dengan gagang kayu uk. p. 50 cm</t>
  </si>
  <si>
    <t>Gunting Dahan Tarik</t>
  </si>
  <si>
    <t>Mata Pisau 13", Panj.Tali = 127" Bahan Gergaji Dari Carbon Steel</t>
  </si>
  <si>
    <t>Gunting Rumput Tangan</t>
  </si>
  <si>
    <t>Bahan Teflon, Panjang 24" Berat 1,5 Kg</t>
  </si>
  <si>
    <t>Kabel Roll Listrik</t>
  </si>
  <si>
    <t>Uk. 30 M</t>
  </si>
  <si>
    <t>Kape</t>
  </si>
  <si>
    <t>Berbahan Kayu Dan Plat</t>
  </si>
  <si>
    <t>Kunci  L Set</t>
  </si>
  <si>
    <t>Isi 8/10_x000D_</t>
  </si>
  <si>
    <t>Kunci Inggris 12"</t>
  </si>
  <si>
    <t>Ukuran 12", Bahan Chrome Vanadium_x000D_</t>
  </si>
  <si>
    <t>Kunci Rantai Buka Filter Oli</t>
  </si>
  <si>
    <t>Kunci Sok Set</t>
  </si>
  <si>
    <t>Isi 24 pcs, Ukuran Sok 1/2", Bahan Chrome Vanadium_x000D_</t>
  </si>
  <si>
    <t>Bahan Besi, Uk. Standar</t>
  </si>
  <si>
    <t>4 Inch</t>
  </si>
  <si>
    <t>Mesin Las</t>
  </si>
  <si>
    <t>Listrik</t>
  </si>
  <si>
    <t>Obeng Set</t>
  </si>
  <si>
    <t>Isi 6 pcs, Standard_x000D_</t>
  </si>
  <si>
    <t>Senter LED Jinjing</t>
  </si>
  <si>
    <t>Lampu Led, Batere Charger Listrik</t>
  </si>
  <si>
    <t>Tang Kombinasi</t>
  </si>
  <si>
    <t xml:space="preserve">Ukuran 8", Handle berbahan karet_x000D_
</t>
  </si>
  <si>
    <t>Tang Kupas Kabel</t>
  </si>
  <si>
    <t xml:space="preserve">Ukuran 10"_x000D_
</t>
  </si>
  <si>
    <t>Gergaji Dahan</t>
  </si>
  <si>
    <t>Cetok</t>
  </si>
  <si>
    <t>Standar</t>
  </si>
  <si>
    <t>Gergaji Mesin</t>
  </si>
  <si>
    <t>Mesin 2 tak, Isi slinder 59 c, kekuatan mesin 3.4 kw (4.6 bhp), sistem pengapian elektronik, panjang bar 18 inch (45 cm)/20 Inch (50 cm), water proof</t>
  </si>
  <si>
    <t>Kunci Ring Pass</t>
  </si>
  <si>
    <t>Mata Gergaji Besi</t>
  </si>
  <si>
    <t>12 inchi</t>
  </si>
  <si>
    <t>Tang Ampere</t>
  </si>
  <si>
    <t>DC V 400 mV 1000 V (1 persen+ 3) AC V 400 MV</t>
  </si>
  <si>
    <t>Satuan</t>
  </si>
  <si>
    <t>Setara Cap Ayam Jago</t>
  </si>
  <si>
    <t>Setara Sellery</t>
  </si>
  <si>
    <t>Setara Alison</t>
  </si>
  <si>
    <t>Size: 9”</t>
  </si>
  <si>
    <t xml:space="preserve">Palu Besi </t>
  </si>
  <si>
    <t>16 Oz, Gagang Besi/Kayu</t>
  </si>
  <si>
    <t>Setara Stanley</t>
  </si>
  <si>
    <t xml:space="preserve">Rantai Gergaji Mesin </t>
  </si>
  <si>
    <t>uk. 16</t>
  </si>
  <si>
    <t>uk. 20</t>
  </si>
  <si>
    <t>Setara Lokal</t>
  </si>
  <si>
    <t>Setara Krisbow</t>
  </si>
  <si>
    <t>Setara Tekiro</t>
  </si>
  <si>
    <t>Harga Satuan</t>
  </si>
  <si>
    <t>Setara Pioner</t>
  </si>
  <si>
    <t>Gerinda Tangan</t>
  </si>
  <si>
    <t>Setara Stihl</t>
  </si>
  <si>
    <t>Kacamata Safety</t>
  </si>
  <si>
    <t>Worksafe A-Wing A71 Grey</t>
  </si>
  <si>
    <t>Gerobak Celeng</t>
  </si>
  <si>
    <t>Uk. Standar pabrikasi</t>
  </si>
  <si>
    <t>Besi kayu</t>
  </si>
  <si>
    <t>Masker Tali</t>
  </si>
  <si>
    <t>Uk.  X 14 cm, tali karet</t>
  </si>
  <si>
    <t>buah</t>
  </si>
  <si>
    <t>set</t>
  </si>
  <si>
    <t>box</t>
  </si>
  <si>
    <t>Volume Minimum</t>
  </si>
  <si>
    <t>Bergagang, Lidi Kelapa Diameter 5-6 Cm</t>
  </si>
  <si>
    <t>ukuran 56x90cm</t>
  </si>
  <si>
    <t>Alat Pel</t>
  </si>
  <si>
    <t>Bergagang, bahan sumbu</t>
  </si>
  <si>
    <t>Ember plastik 15L</t>
  </si>
  <si>
    <t>Kain Pel</t>
  </si>
  <si>
    <t>Lokal standard SNI</t>
  </si>
  <si>
    <t>Kanebo</t>
  </si>
  <si>
    <t>Pel dorong</t>
  </si>
  <si>
    <t>Bahan karet tangkai aluminium</t>
  </si>
  <si>
    <t>Gantung</t>
  </si>
  <si>
    <t>Pengharum ruangan (spray)</t>
  </si>
  <si>
    <t>Botol kapasitas 400 ml</t>
  </si>
  <si>
    <t>Bahan plastik</t>
  </si>
  <si>
    <t>Dengan gagang</t>
  </si>
  <si>
    <t>Ukuran kecil bergagang 20cm, lebar 13 cm, tebal 1,5 mm</t>
  </si>
  <si>
    <t>Bahan plastik ukuran atas P 65 cm, L 45 cm, T 35 cm</t>
  </si>
  <si>
    <t>Gagang sapu</t>
  </si>
  <si>
    <t>Bahan kayu</t>
  </si>
  <si>
    <t>Sabit</t>
  </si>
  <si>
    <t>Bahan baja</t>
  </si>
  <si>
    <r>
      <t xml:space="preserve">Spesifikasi barang: </t>
    </r>
    <r>
      <rPr>
        <i/>
        <sz val="12"/>
        <color theme="1"/>
        <rFont val="Arial"/>
        <family val="2"/>
      </rPr>
      <t>Isilah penawaran anda pada tabel di bawah ini</t>
    </r>
  </si>
  <si>
    <r>
      <rPr>
        <b/>
        <sz val="12"/>
        <color theme="1"/>
        <rFont val="Arial"/>
        <family val="2"/>
      </rPr>
      <t xml:space="preserve">Daftar penawaran harga: </t>
    </r>
    <r>
      <rPr>
        <sz val="12"/>
        <color theme="1"/>
        <rFont val="Arial"/>
        <family val="2"/>
      </rPr>
      <t>Isilah penawaran harga anda pada tabel di bawah ini</t>
    </r>
  </si>
  <si>
    <r>
      <t xml:space="preserve">INFORMASI YANG DIBUTUHKAN DARI PENYEDIA
</t>
    </r>
    <r>
      <rPr>
        <i/>
        <sz val="12"/>
        <color theme="1"/>
        <rFont val="Arial"/>
        <family val="2"/>
      </rPr>
      <t>(Harap di isi di kolom di bawah ini)</t>
    </r>
  </si>
  <si>
    <t>Kantong Plastik Sampah (Set)</t>
  </si>
  <si>
    <t>Karung Plastik Sampah</t>
  </si>
  <si>
    <t>Kemampuan kuantitas</t>
  </si>
  <si>
    <t xml:space="preserve">Cangkul </t>
  </si>
  <si>
    <t>Cairan pembersih kaca</t>
  </si>
  <si>
    <t>500 ml</t>
  </si>
  <si>
    <t>botol</t>
  </si>
  <si>
    <t>Cairan pembersih kaca (galon)</t>
  </si>
  <si>
    <t>glass cleaner dengan formula khusus dan keharuman segar, membersihkan permukaan kaca tanpa bekas, kemasan gallon uk. 4 liter</t>
  </si>
  <si>
    <t>galon</t>
  </si>
  <si>
    <t>Disinfektan Cair Karbol</t>
  </si>
  <si>
    <t>Wangi, 5 liter</t>
  </si>
  <si>
    <t>Porstex Karbol</t>
  </si>
  <si>
    <t>Porstex karbol kamar mandi, efektif membasi kuman, mengandung asam klorida, uk. Galon 3,7 liter</t>
  </si>
  <si>
    <t>Gerobak Sorong</t>
  </si>
  <si>
    <t>roda ban mati</t>
  </si>
  <si>
    <t>setara Dustglux</t>
  </si>
  <si>
    <t>Kamper</t>
  </si>
  <si>
    <t xml:space="preserve">Keranjang </t>
  </si>
  <si>
    <t>Loa, bahan anyaman bambu</t>
  </si>
  <si>
    <t>Bak plastik (besar)</t>
  </si>
  <si>
    <t>Bak plastik (kecil)</t>
  </si>
  <si>
    <t>uk. 36 x 27 x 5 cm</t>
  </si>
  <si>
    <t>Bak plastik (sedang)</t>
  </si>
  <si>
    <t>uk. 40 x 30 x 12 cm</t>
  </si>
  <si>
    <t>Keset</t>
  </si>
  <si>
    <t>Bahan karpet, uk. 30 x 60 cm</t>
  </si>
  <si>
    <t>8-24 mm, set 14 piece, 5 set</t>
  </si>
  <si>
    <t>Mesin Steam</t>
  </si>
  <si>
    <t>cold water, high pressure cleaner, 12 bar, 40 derajat celcius</t>
  </si>
  <si>
    <t>Pembersih lantai</t>
  </si>
  <si>
    <t>4 liter, disinfektan, wangi, higienis</t>
  </si>
  <si>
    <t>Permbersih porselen</t>
  </si>
  <si>
    <t>Pengharum ruangan (gantung)</t>
  </si>
  <si>
    <t>Pengki (plastik)</t>
  </si>
  <si>
    <t>Pengki (bambu)</t>
  </si>
  <si>
    <t>Uk. Lebar 41 cm, bahan kulit bambu diberi penguat</t>
  </si>
  <si>
    <t>Sabun colek</t>
  </si>
  <si>
    <t>bungkusan 2 kg</t>
  </si>
  <si>
    <t>Sabun cuci tangan</t>
  </si>
  <si>
    <t>100 ml</t>
  </si>
  <si>
    <t>Sabun cuci tangan (besar)</t>
  </si>
  <si>
    <t>mengandung disinfektan dan wangi harum, kemasan 4 liter</t>
  </si>
  <si>
    <t>Sabun cuci piring</t>
  </si>
  <si>
    <t>denganbahna aktif biodegradable, surfactant, antibacterial agent dan lime extract, kemasar 3,7 liter</t>
  </si>
  <si>
    <t>jerigen</t>
  </si>
  <si>
    <t>Sapu Ijuk (bergagang)</t>
  </si>
  <si>
    <t>Sapu Lidi (bergagang)</t>
  </si>
  <si>
    <t>Sapu laba-laba</t>
  </si>
  <si>
    <t>tangkai alumunium, 4 m (rackball)</t>
  </si>
  <si>
    <t>Sapu lidi</t>
  </si>
  <si>
    <t>Uk. panjang 80 cm, diameter 5-6 cm</t>
  </si>
  <si>
    <t>Sekop (besar)</t>
  </si>
  <si>
    <t>Ukuran Besar Bergagang Panjang 42,5 Cm, Lebar 30 Cm, Tebal 22 mm</t>
  </si>
  <si>
    <t>Sekop (kecil)</t>
  </si>
  <si>
    <t>Sekop</t>
  </si>
  <si>
    <t>bergagang, tebal 22 mm, pegangan kayu, uk. 7,5 x 9 x 12 cm</t>
  </si>
  <si>
    <t>Serokan sampah (bergagang)</t>
  </si>
  <si>
    <t>Semprotan nyamuk</t>
  </si>
  <si>
    <t>isi 200 ml</t>
  </si>
  <si>
    <t>Sikat pembersih toilet</t>
  </si>
  <si>
    <t>bahan nylon</t>
  </si>
  <si>
    <t>Sikat lantai</t>
  </si>
  <si>
    <t>plastik</t>
  </si>
  <si>
    <t>Sikat lantai (bergagang)</t>
  </si>
  <si>
    <t>bergagang</t>
  </si>
  <si>
    <t>Tissue</t>
  </si>
  <si>
    <t>kotak, isi 250-280 sheets</t>
  </si>
  <si>
    <t>kotak</t>
  </si>
  <si>
    <t>Wiper kaca</t>
  </si>
  <si>
    <t>Uk. 45 cm, standar SNI</t>
  </si>
  <si>
    <t xml:space="preserve">Cairan anti karat </t>
  </si>
  <si>
    <t>uk. 300 - 333 ml</t>
  </si>
  <si>
    <t>Setara WD 40</t>
  </si>
  <si>
    <t>kaleng</t>
  </si>
  <si>
    <t>Detergen bubuk</t>
  </si>
  <si>
    <t>Isi 900 gr</t>
  </si>
  <si>
    <t>bungkus</t>
  </si>
  <si>
    <t>Gembok</t>
  </si>
  <si>
    <t>Masterkey isi 5, uk. 60 mm</t>
  </si>
  <si>
    <t>Setara Abus</t>
  </si>
  <si>
    <t>Jaring ikan</t>
  </si>
  <si>
    <t>benang nylon halus, 43 x 70 cm</t>
  </si>
  <si>
    <t>Kawat Sling</t>
  </si>
  <si>
    <t>bahan baja penuh, uk. 4 mm</t>
  </si>
  <si>
    <t>meter</t>
  </si>
  <si>
    <t>Wiper lantai (bergagang)</t>
  </si>
  <si>
    <t>Dongkrak buaya</t>
  </si>
  <si>
    <t>kapasitas 20 ton</t>
  </si>
  <si>
    <t>Bor impact drill</t>
  </si>
  <si>
    <t>16 mm 700 watt diameter 30 mm/16mm</t>
  </si>
  <si>
    <t>Mata bor</t>
  </si>
  <si>
    <t>19 pcs, 1-10 mm, mata bor besi set</t>
  </si>
  <si>
    <t>Tool kit</t>
  </si>
  <si>
    <t>120 pcs; mould bow plastic case, palu konde 8 oz, gagang sok 1/2", ekstensi sok 1/2"x5";10 pcs mata sok 1/2" mm 6 pt 10,11,12,13,14,15,17,19,22,24 mm, 2 pcs mata sok busi 1/2" 16,21 cmm; 9 pcs mata sok 1/4" mm 6 pt 5,6,7,8,9,10,11,12,13 mm; magnetic bit driver, 4 pcs mata obeng hex 1/4" x 25 mm hex 3,4,5,6 mm, 3 pcs mata obeng hex 1/4"x25mm plus ph1, ph2, ph3, 3 pcs mata obeng hex 1/4"x25 mm torxT15, T20, T30, 8 pcs kunci ringpas 8,10,11,12,13,14,17,19 mm' 4 pcs kunci L5,6,8,10 mm, 5 pcs obeng plusa ph 2x38 mm ph2x100mm, min 6 x 28 mm, min 6 x 100 mm, min 8 x 200 mm, tank burung 10", tank kupas kabel, tank stel 10", circuit tester, 42 pcs wire connector</t>
  </si>
  <si>
    <t>Oil filter wrench</t>
  </si>
  <si>
    <t>80 - 120 mm</t>
  </si>
  <si>
    <t>Battery charger</t>
  </si>
  <si>
    <t>100 A</t>
  </si>
  <si>
    <t>Setara Type KW19-655</t>
  </si>
  <si>
    <t>Bench vise 4"</t>
  </si>
  <si>
    <t>size 4", heavy duty</t>
  </si>
  <si>
    <t>Busa cucing piring</t>
  </si>
  <si>
    <t>Busa untuk mencuci piring bahan sponge tebal, dengan sabut hijau dua sisi. Tahan lama, lembut dan mudah menyerap air.</t>
  </si>
  <si>
    <t>Foto/gambar</t>
  </si>
  <si>
    <t>Harga dasar dalam Rupiah</t>
  </si>
  <si>
    <t>Margin dalam Rupiah</t>
  </si>
  <si>
    <t>Ongkos kirim dalam Rupiah</t>
  </si>
  <si>
    <t>Pajak pertambahan nilai (PPN) dalam Rupiah</t>
  </si>
  <si>
    <t>Total harga dalam Rupiah untuk ritel - termasuk PPN (dalam angka)</t>
  </si>
  <si>
    <t>Satuan kuantitas</t>
  </si>
  <si>
    <t>Total harga penawaran dalam Rupiah untuk Pemprov DKI  - termasuk PPN (dalam angka)</t>
  </si>
  <si>
    <t>Total harga penawaran dalam Rupiah untuk Pemprov DKI - termasuk PPN (dalam huruf)</t>
  </si>
  <si>
    <t>Ember Plastik 3 Gl</t>
  </si>
  <si>
    <t>bola butiran pewangi ruangan isi 6 pcs, menghilangkan bau tidak sedap dan mencegah serangga pada toilet</t>
  </si>
  <si>
    <t>Crimping Tool</t>
  </si>
  <si>
    <t>Amp Cat 6, Plug Hand Tool</t>
  </si>
  <si>
    <t>Digital Multi Tester</t>
  </si>
  <si>
    <t>Portabel Digital, Rentang</t>
  </si>
  <si>
    <t>Mesin Gerinda Tangan</t>
  </si>
  <si>
    <t>Setara Makita</t>
  </si>
  <si>
    <t>unit</t>
  </si>
  <si>
    <t>Elektroda Las Listrik</t>
  </si>
  <si>
    <t>Ukuran 2,5 mm, standar</t>
  </si>
  <si>
    <t>Kawat Seling</t>
  </si>
  <si>
    <t>Bahan Baja Penuh Uk. 4-6 Mm</t>
  </si>
  <si>
    <t>Ukuran 1800 ml</t>
  </si>
  <si>
    <t>Helm Proyek</t>
  </si>
  <si>
    <t>Bahan Plastik</t>
  </si>
  <si>
    <t>Pack</t>
  </si>
  <si>
    <t xml:space="preserve">Isi: 20 pcs, ukuran besar </t>
  </si>
  <si>
    <t>2000 Ml</t>
  </si>
  <si>
    <t>Rice Cooker</t>
  </si>
  <si>
    <t>Buah</t>
  </si>
  <si>
    <t>Rice warmer,Fuzzy Logic Control,650 watt</t>
  </si>
  <si>
    <t>Mata Gerinda</t>
  </si>
  <si>
    <t>Tool Box</t>
  </si>
  <si>
    <t>ukuran 4",untuk potong besi</t>
  </si>
  <si>
    <t>Sekat lepas dan Sekat Atas,16"</t>
  </si>
  <si>
    <t>Set</t>
  </si>
  <si>
    <t xml:space="preserve">Ukuran 10", pemotong kabel </t>
  </si>
  <si>
    <t>Bahan Stanless steel, wiremesh galvanised</t>
  </si>
  <si>
    <t xml:space="preserve">tutup deluxe plastik </t>
  </si>
  <si>
    <t>ADA plastik</t>
  </si>
  <si>
    <t xml:space="preserve">     MASTER KEY </t>
  </si>
  <si>
    <t>TOSCANO</t>
  </si>
  <si>
    <t xml:space="preserve">Gergaji Kayu Lps Karet </t>
  </si>
  <si>
    <t>“STAYFIC"</t>
  </si>
  <si>
    <t xml:space="preserve"> PRUNER SAW UP-3000</t>
  </si>
  <si>
    <t>ZACT</t>
  </si>
  <si>
    <t>Gergaji Kayu "BAHCO" X-93 19 Inch</t>
  </si>
  <si>
    <t xml:space="preserve">BAHCO </t>
  </si>
  <si>
    <t>Spesifikasi Produk Stihl MS 361 Mesin Gergaji Kayu Chainsaw 18 Inch 45 cm</t>
  </si>
  <si>
    <t>Bosch Mesin Gerinda Tangan 4 inch GWS8-100CE Biru</t>
  </si>
  <si>
    <t>Bosch</t>
  </si>
  <si>
    <t>Cat anti gores hamertone) - velg nylon tebal</t>
  </si>
  <si>
    <t>ALPHA PREMIUM</t>
  </si>
  <si>
    <t>ARTCO</t>
  </si>
  <si>
    <t>SELLERY</t>
  </si>
  <si>
    <t>Krisbow</t>
  </si>
  <si>
    <t>KRISBOW KW1000321 Safety Helmet</t>
  </si>
  <si>
    <t>KRISBOW</t>
  </si>
  <si>
    <t>Nylon 3 Per 4 Inci Hijau</t>
  </si>
  <si>
    <t>MARUN</t>
  </si>
  <si>
    <t>KAISER</t>
  </si>
  <si>
    <t>Kain Pel Large (20lbr)</t>
  </si>
  <si>
    <t>Swallow Kamper Toilet Colour Ball 6 pcs</t>
  </si>
  <si>
    <t>Swallow</t>
  </si>
  <si>
    <t>CLEAN CHAM</t>
  </si>
  <si>
    <t>PLASTIK SAMPAH WARNA HITAM</t>
  </si>
  <si>
    <t>SIPUT, SIMBA</t>
  </si>
  <si>
    <t>Ace Oldfields Kape Gagang kayu</t>
  </si>
  <si>
    <t>SCRAPER</t>
  </si>
  <si>
    <t>WIRE RPOE</t>
  </si>
  <si>
    <t>BAYGON</t>
  </si>
  <si>
    <t>Stainless Dustpan ( Serok Sampah Stainless)</t>
  </si>
  <si>
    <t>Dustpan</t>
  </si>
  <si>
    <t xml:space="preserve">Lightbox moreview </t>
  </si>
  <si>
    <t>Sikat lantai Bergagang BT024</t>
  </si>
  <si>
    <t>AC/DC DCM400AD</t>
  </si>
  <si>
    <t>SANWA</t>
  </si>
  <si>
    <t>Stanley 84 - 002 VDE</t>
  </si>
  <si>
    <t>Jason 347-067</t>
  </si>
  <si>
    <t>Blitz</t>
  </si>
  <si>
    <t xml:space="preserve">Kunci L Hex Key (Short) 9 Pcs </t>
  </si>
  <si>
    <t>FUKUDA</t>
  </si>
  <si>
    <t>Face Mask</t>
  </si>
  <si>
    <t>Mata Gergaji Besi Sanflex 18 TPI</t>
  </si>
  <si>
    <t>Sanflex</t>
  </si>
  <si>
    <t>Semi Profesional Power Sprayer + Engine 5,5 HP</t>
  </si>
  <si>
    <t>Spoiler for OBENG SET 30 PCS</t>
  </si>
  <si>
    <t>KLIN</t>
  </si>
  <si>
    <t>Stella</t>
  </si>
  <si>
    <t xml:space="preserve"> </t>
  </si>
  <si>
    <t>20 " rantai cocok untuk rantai 4500 5200 gergaji cina, 1 PC 45cc 52cc gergaji</t>
  </si>
  <si>
    <t>Chain</t>
  </si>
  <si>
    <t>Wings</t>
  </si>
  <si>
    <t>Sabun Cuci Piring/Dishwashing Liquid 3.7 Liter</t>
  </si>
  <si>
    <t>Dettol</t>
  </si>
  <si>
    <t xml:space="preserve">STEEL WIRE ROPE (Kawat Seling) NIKKON STEEL </t>
  </si>
  <si>
    <t>MADE IN KOREA / CHINA</t>
  </si>
  <si>
    <t>Bitec GM9554 Expert Series Merah Mesin Gerinda Tangan [4 Inch]</t>
  </si>
  <si>
    <t>MAKTEK</t>
  </si>
  <si>
    <t>UT10A</t>
  </si>
  <si>
    <t>enam ratus dua puluh tiga ribu delapan ratus enam puluh lima rupiah</t>
  </si>
  <si>
    <t>delapan ratus tiga belas ribu empat ratus lima puluh rupiah</t>
  </si>
  <si>
    <t>dua puluh sembilan juta sembilan ratus lima puluh tujuh ribu empat ratus rupiah</t>
  </si>
  <si>
    <t>lima ratus sepuluh ribu empat ratus rupiah</t>
  </si>
  <si>
    <t>tujuh ratus dua puluh enam ribu rupiah</t>
  </si>
  <si>
    <t>empat juta delapan ratus delapan puluh delapan ribu empat ratus rupiah</t>
  </si>
  <si>
    <t>lima juta enam ratus tujuh puluh tujuh ribu tiga ratus dua puluh rupiah</t>
  </si>
  <si>
    <t>enam juta enam ratus tiga puluh tujuh ribu empat ratus rupiah</t>
  </si>
  <si>
    <t>sembilan belas juta tiga ratus sembilan ribu empat ratus rupiah</t>
  </si>
  <si>
    <t>empat juta seratus tujuh puluh satu ribu lima ratus tiga puluh rupiah</t>
  </si>
  <si>
    <t>lima juta tiga ratus enam puluh enam ribu sembilan ratus rupiah</t>
  </si>
  <si>
    <t>empat ratus tiga puluh ribu tujuh ratus enam puluh rupiah</t>
  </si>
  <si>
    <t>tiga ratus empat belas ribu tiga ratus delapan puluh rupiah</t>
  </si>
  <si>
    <t>satu juta tujuh puluh tujuh ribu seratus dua puluh rupiah</t>
  </si>
  <si>
    <t>tiga juta sembilan ratus enam puluh ribu rupiah</t>
  </si>
  <si>
    <t>empat juta seratus tujuh puluh dua ribu delapan ratus lima puluh rupiah</t>
  </si>
  <si>
    <t>enam juta dua ratus lima puluh sembilan ribu rupiah</t>
  </si>
  <si>
    <t>dua juta tiga ratus tujuh puluh enam ribu rupiah</t>
  </si>
  <si>
    <t>satu milyar empat ratus tiga puluh tujuh juta lima ratus enam belas ribu tiga ratus rupiah</t>
  </si>
  <si>
    <t>lima juta dua ratus tiga puluh tiga ribu delapan ratus rupiah</t>
  </si>
  <si>
    <t>empat juta lima ratus empat belas ribu empat ratus rupiah</t>
  </si>
  <si>
    <t>lima juta dua ratus empat puluh dua ribu tiga ratus delapan puluh rupiah</t>
  </si>
  <si>
    <t>sepuluh juta tujuh ratus delapan belas ribu empat ratus rupiah</t>
  </si>
  <si>
    <t>sembilan ratus empat puluh sembilan juta lima ratus enam puluh ribu tujuh ratus rupiah</t>
  </si>
  <si>
    <t>tiga juta delapan ratus sembilan puluh empat ribu rupiah</t>
  </si>
  <si>
    <t>tiga juta seratus lima puluh tujuh ribu rupiah</t>
  </si>
  <si>
    <t>sepuluh juta lima ratus dua puluh dua ribu dua ratus tujuh puluh rupiah</t>
  </si>
  <si>
    <t>tujuh ratus delapan puluh dua ribu sembilan ratus dua puluh lima rupiah</t>
  </si>
  <si>
    <t>satu juta lima ratus delapan puluh lima ribu dua ratus sepuluh rupiah</t>
  </si>
  <si>
    <t>tujuh ratus lima puluh sembilan ribu rupiah</t>
  </si>
  <si>
    <t>dua juta sembilan ratus enam puluh tujuh ribu enam ratus sembilan puluh rupiah</t>
  </si>
  <si>
    <t>dua juta delapan puluh lima ribu sembilan ratus tiga puluh rupiah</t>
  </si>
  <si>
    <t>satu juta seratus tujuh belas ribu lima puluh rupiah</t>
  </si>
  <si>
    <t>seratus sembilan belas juta empat ratus sembilan puluh satu ribu lima ratus lima belas rupiah</t>
  </si>
  <si>
    <t>dua puluh delapan juta tujuh ratus sepuluh ribu rupiah</t>
  </si>
  <si>
    <t>sebelas juta seratus tujuh ribu delapan ratus rupiah</t>
  </si>
  <si>
    <t>sepuluh juta seratus sembilan puluh tujuh ribu rupiah</t>
  </si>
  <si>
    <t>tujuh belas juta empat ratus delapan puluh lima ribu tiga ratus dua puluh lima rupiah</t>
  </si>
  <si>
    <t>tiga juta empat ratus sembilan puluh dua ribu lima ratus rupiah</t>
  </si>
  <si>
    <t>sembilan belas juta sembilan puluh tujuh ribu delapan ratus tujuh puluh rupiah</t>
  </si>
  <si>
    <t>delapan ratus sembilan belas ribu lima ratus rupiah</t>
  </si>
  <si>
    <t>tiga puluh sembilan ribu empat ratus tiga puluh lima rupiah</t>
  </si>
  <si>
    <t>sembilan puluh sembilan juta seratus empat puluh lima ribu tiga ratus sepuluh rupiah</t>
  </si>
  <si>
    <t>sembilan puluh sembilan juta lima ratus delapan puluh sembilan ribu enam ratus lima puluh rupiah</t>
  </si>
  <si>
    <t>satu juta seratus lima puluh empat ribu dua ratus tiga puluh rupiah</t>
  </si>
  <si>
    <t>satu juta sembilan puluh sembilan ribu lima ratus enam puluh rupiah</t>
  </si>
  <si>
    <t>dua juta sembilan puluh dua ribu lima ratus tiga puluh rupiah</t>
  </si>
  <si>
    <t>enam puluh enam juta empat ratus tujuh puluh lima ribu delapan ratus tujuh puluh satu rupiah</t>
  </si>
  <si>
    <t>lima juta dua ratus tujuh belas ribu sembilan ratus enam puluh rupiah</t>
  </si>
  <si>
    <t>tiga belas juta empat ratus tiga puluh dua ribu tiga ratus dua puluh rupiah</t>
  </si>
  <si>
    <t>tiga belas juta sembilan ratus tiga belas ribu sembilan ratus rupiah</t>
  </si>
  <si>
    <t>dua ratus tiga belas juta lima ratus tiga ribu lima ratus sepuluh rupiah</t>
  </si>
  <si>
    <t>tiga ratus tujuh ribu delapan ratus sembilan puluh rupiah</t>
  </si>
  <si>
    <t>dua juta lima ratus lima puluh ribu sembilan ratus rupiah</t>
  </si>
  <si>
    <t>dua juta seratus sembilan puluh lima ribu enam ratus rupiah</t>
  </si>
  <si>
    <t>lima ratus tujuh puluh ribu sembilan ratus rupiah</t>
  </si>
  <si>
    <t>satu juta sembilan ratus tujuh puluh sembilan sepuluh rupiah</t>
  </si>
  <si>
    <t>tiga juta dua ratus sembilan puluh delapan ribu sembilan ratus rupiah</t>
  </si>
  <si>
    <t>tujuh ratus enam puluh tujuh ribu dua ratus lima puluh rupiah</t>
  </si>
  <si>
    <t>satu juta delapan ratus enam puluh empat ribu lima ratus rupiah</t>
  </si>
  <si>
    <t>enam belas juta tiga ratus dua ribu tiga ratus tiga puluh rupiah</t>
  </si>
  <si>
    <t>seratus tiga puluh satu juta lima ratus enam puluh ribu rupiah</t>
  </si>
  <si>
    <t>delapan ratus tujuh puluh empat ribu lima ratus rupiah</t>
  </si>
  <si>
    <t>empat milyar dua ratus lima belas juta dua ratus tujuh belas ribu enam ratus rupiah</t>
  </si>
  <si>
    <t>tiga puluh juta seratus empat puluh ribu rupiah</t>
  </si>
  <si>
    <t>empat ratus lima puluh empat juta delapan ratus delapan puluh satu ribu sembilan ratus rupiah</t>
  </si>
  <si>
    <t>dua juta lima puluh delapan ribu tiga ratus tujuh puluh lima rupiah</t>
  </si>
  <si>
    <t>lima ratus lima puluh delapan ribu lima ratus delapan puluh rupiah</t>
  </si>
  <si>
    <t>dua ratus tujuh puluh dua ribu seratus empat puluh rupiah</t>
  </si>
  <si>
    <t>lima ratus delapan puluh sembilan ribu enam ratus rupiah</t>
  </si>
  <si>
    <t>tiga puluh juta delapan ratus delapan puluh lima ribu tiga puluh rupiah</t>
  </si>
  <si>
    <t>dua juta enam ratus sembilan puluh tujuh ribu dua ratus rupiah</t>
  </si>
  <si>
    <t>empat juta enam ratus dua belas ribu tiga ratus rupiah</t>
  </si>
  <si>
    <t>lima belas juta dua ratus tujuh puluh enam ribu tiga puluh rupiah</t>
  </si>
  <si>
    <t>satu juta seratus sembilan puluh ribu dua ratus enam puluh enam rupiah</t>
  </si>
  <si>
    <t>satu juta empat ratus tujuh puluh sembilan ribu tujuh ratus dua puluh rupiah</t>
  </si>
  <si>
    <t>tiga juta tiga belas ribu empat ratus lima puluh rupiah</t>
  </si>
  <si>
    <t>empat puluh juta empat ratus delapan belas ribu empat ratus rupiah</t>
  </si>
  <si>
    <t>seratus tujuh puluh empat juta seratud delapan puluh tiga ribu dua ratus empat puluh rupiah</t>
  </si>
  <si>
    <t>seratus empat puluh satu juta seratus lima puluh ribu dua ratus empat puluh rupiah</t>
  </si>
  <si>
    <t>tiga juta dua ratus dua puluh sembilan ribu lima puluh rupiah</t>
  </si>
  <si>
    <t>tiga ratus dua puluh tujuh juta enam ratus enam puluh delapan ribu delapan ratus delapan puluh rupiah</t>
  </si>
  <si>
    <t>dua ratus lima puluh sembilan juta empat ratus sembilan belas ribu seratus enam puluh rupiah</t>
  </si>
  <si>
    <t>dua juta tiga ratus lima puluh dua ribu tiga ratus lima puluh rupiah</t>
  </si>
  <si>
    <t>sepuluh juta tiga ratus lima puluh tiga ribu tujuh ratus lima puluh rupiah</t>
  </si>
  <si>
    <t>tiga belas juta sembilan ratus sembilan puluh dua ribu rupiah</t>
  </si>
  <si>
    <t>sebelas juta lima puluh ribu delapan ratus tujuh puluh lima rupiah</t>
  </si>
  <si>
    <t>enam juta tiga puluh sembilan ribu rupiah</t>
  </si>
  <si>
    <t>tiga juta tujuh ratus empat puluh ribu rupiah</t>
  </si>
  <si>
    <t>seratus tiga puluh lima juta tiga ratus lima belas ribu delapan ratus empat puluh rupiah</t>
  </si>
  <si>
    <t>delapan ratus lima puluh satu ribu empat ratus rupiah</t>
  </si>
  <si>
    <t>tujuh ratus tujuh puluh satu ribu tujuh ratus enam puluh rupiah</t>
  </si>
  <si>
    <t>empat juta empat ratus dua puluh dua ribu rupiah</t>
  </si>
  <si>
    <t>sepuluh juta dua belas ribu delapan ratus enam puluh rupiah</t>
  </si>
  <si>
    <t>seratus dua puluh delapan juta dua ratus delapan puluh delapan ribu seratus enam puluh rupiah</t>
  </si>
  <si>
    <t>tiga puluh lima juta lima ratuis delapan ribu rupiah</t>
  </si>
  <si>
    <t>dua juta tiga ratus sepuluh ribu rupiah</t>
  </si>
  <si>
    <t>tiga juta dua ratus lima puluh enam ribu rupiah</t>
  </si>
  <si>
    <t>dua puluh lima juta dua ratus empat puluh dua ribu dua ratus lima puluh rupiah</t>
  </si>
  <si>
    <t>sembilan ratus enam puluh tujuh ribu seratus dua puluh rupiah</t>
  </si>
  <si>
    <t>tiga juta seratus tiga puluh lima ribu rupiah</t>
  </si>
  <si>
    <t>delapan ratus tujuh puluh delapan ribu sembilan ratus rupiah</t>
  </si>
  <si>
    <t>sepuluh juta delapan puluh enam ribu tujuh ratus delapan puluh rupiah</t>
  </si>
  <si>
    <t>satu juta lima puluh lima ribu tiga ratus empat puluh rupiah</t>
  </si>
  <si>
    <t>Total</t>
  </si>
  <si>
    <t>Nama perusahaan penyedia:XXX</t>
  </si>
  <si>
    <t>Sumber Informasi</t>
  </si>
  <si>
    <t>Catatan</t>
  </si>
  <si>
    <t>Pengguna</t>
  </si>
  <si>
    <t>Kontrak tender, Rencana Kebutuhan Sistem e-Ticketing BRT Trans Semarang</t>
  </si>
  <si>
    <t>Perkiraan Volume (non-komitment</t>
  </si>
  <si>
    <t>Foto/Gambar</t>
  </si>
  <si>
    <t>Detail Penawaran dari Penyedia</t>
  </si>
  <si>
    <t>Total harga penawaran dalam Rupiah untuk Pemkot Semarang  - termasuk PPN (dalam angka)</t>
  </si>
  <si>
    <t>Total harga penawaran dalam Rupiah untuk Pemkot Semarang - termasuk PPN (dalam huruf)</t>
  </si>
  <si>
    <t>Spesifikasi Barang Minimum yang Harus Dipenuhi</t>
  </si>
  <si>
    <t>Harga Perkiraan Satuan</t>
  </si>
  <si>
    <r>
      <rPr>
        <b/>
        <sz val="14"/>
        <color theme="0"/>
        <rFont val="Arial"/>
        <charset val="134"/>
      </rPr>
      <t xml:space="preserve">INFORMASI YANG DIBUTUHKAN DARI PENYEDIA
</t>
    </r>
    <r>
      <rPr>
        <i/>
        <sz val="14"/>
        <color theme="0"/>
        <rFont val="Arial"/>
        <charset val="134"/>
      </rPr>
      <t>(Harap di isi di kolom di bawah ini)</t>
    </r>
  </si>
  <si>
    <t>Nomor/SKU</t>
  </si>
  <si>
    <t>Nama</t>
  </si>
  <si>
    <t>UN/SPSC</t>
  </si>
  <si>
    <t>Jumlah unit</t>
  </si>
  <si>
    <t>Satuan unit</t>
  </si>
  <si>
    <t>Harga satuan unit</t>
  </si>
  <si>
    <t>Mata Uang</t>
  </si>
  <si>
    <t>Deskripsi</t>
  </si>
  <si>
    <t>Stok (unit)</t>
  </si>
  <si>
    <t>Harga list unit</t>
  </si>
  <si>
    <t>Pemecahan Harga (Jumlah - Dari)</t>
  </si>
  <si>
    <t>Pemecahan Harga (Jumlah - Ke)</t>
  </si>
  <si>
    <t>Pemecahan Harga (Harga satuan unit baru)</t>
  </si>
  <si>
    <t>Gambar</t>
  </si>
  <si>
    <t>Website</t>
  </si>
  <si>
    <t>Nama Manufaktur</t>
  </si>
  <si>
    <t>Nomor Bagian Manufaktur</t>
  </si>
  <si>
    <t>Website Manufaktur</t>
  </si>
  <si>
    <t>Info Garansi</t>
  </si>
  <si>
    <t>Perode Garansi</t>
  </si>
  <si>
    <t>Jenis Periode Garansi</t>
  </si>
  <si>
    <t>Waktu Tunggu</t>
  </si>
  <si>
    <t>Biaya tambahan per unit</t>
  </si>
  <si>
    <t>Nomor Referensi Kontrak</t>
  </si>
  <si>
    <t>Tanggal Mulai Item</t>
  </si>
  <si>
    <t>Tanggal Akhir Item</t>
  </si>
  <si>
    <t>Kontraktor</t>
  </si>
  <si>
    <t>Lot</t>
  </si>
  <si>
    <t>Dokumen Info Produk</t>
  </si>
  <si>
    <t>Dokumen Info Distributor</t>
  </si>
  <si>
    <t>Dokumen Info Pengiriman</t>
  </si>
  <si>
    <t>Dokumen Info Lainnya</t>
  </si>
  <si>
    <t>Ramah Lingkungan</t>
  </si>
  <si>
    <t>Ternilai COSSH</t>
  </si>
  <si>
    <t>Radioaktif</t>
  </si>
  <si>
    <t>Daur Ulang</t>
  </si>
  <si>
    <t>Item Terbatas</t>
  </si>
  <si>
    <t>Deskripsi Tambahan</t>
  </si>
  <si>
    <t>Kode Item Pengganti</t>
  </si>
  <si>
    <t>Fair trade</t>
  </si>
  <si>
    <t>Keselamatan Pemakaian</t>
  </si>
  <si>
    <t>Suhu Minimum</t>
  </si>
  <si>
    <t>Suhu Maksimum</t>
  </si>
  <si>
    <t>Rincian Suhu</t>
  </si>
  <si>
    <t>PANDUAN PENGISIAN TEMPLATE</t>
  </si>
  <si>
    <r>
      <rPr>
        <sz val="12"/>
        <color rgb="FF000000"/>
        <rFont val="Book Antiqua"/>
        <charset val="134"/>
      </rPr>
      <t>Untuk mengisi template CCM XLS anda harus menggunakan</t>
    </r>
    <r>
      <rPr>
        <b/>
        <sz val="12"/>
        <color rgb="FF000000"/>
        <rFont val="Book Antiqua"/>
        <charset val="134"/>
      </rPr>
      <t xml:space="preserve"> MS EXCEL 2003</t>
    </r>
  </si>
  <si>
    <r>
      <rPr>
        <b/>
        <sz val="12"/>
        <color rgb="FF000000"/>
        <rFont val="Book Antiqua"/>
        <charset val="134"/>
      </rPr>
      <t xml:space="preserve">JANGAN </t>
    </r>
    <r>
      <rPr>
        <sz val="12"/>
        <color rgb="FF000000"/>
        <rFont val="Book Antiqua"/>
        <charset val="134"/>
      </rPr>
      <t>merubah format template</t>
    </r>
  </si>
  <si>
    <r>
      <rPr>
        <b/>
        <sz val="12"/>
        <color rgb="FF000000"/>
        <rFont val="Book Antiqua"/>
        <charset val="134"/>
      </rPr>
      <t>JANGAN</t>
    </r>
    <r>
      <rPr>
        <sz val="12"/>
        <color rgb="FF000000"/>
        <rFont val="Book Antiqua"/>
        <charset val="134"/>
      </rPr>
      <t xml:space="preserve"> merubah urutan kolom</t>
    </r>
  </si>
  <si>
    <r>
      <rPr>
        <b/>
        <sz val="12"/>
        <color rgb="FF000000"/>
        <rFont val="Book Antiqua"/>
        <charset val="134"/>
      </rPr>
      <t>JANGAN</t>
    </r>
    <r>
      <rPr>
        <sz val="12"/>
        <color rgb="FF000000"/>
        <rFont val="Book Antiqua"/>
        <charset val="134"/>
      </rPr>
      <t xml:space="preserve"> merubah nama kolom</t>
    </r>
  </si>
  <si>
    <r>
      <rPr>
        <b/>
        <sz val="12"/>
        <color rgb="FF000000"/>
        <rFont val="Book Antiqua"/>
        <charset val="134"/>
      </rPr>
      <t>JANGAN</t>
    </r>
    <r>
      <rPr>
        <sz val="12"/>
        <color rgb="FF000000"/>
        <rFont val="Book Antiqua"/>
        <charset val="134"/>
      </rPr>
      <t xml:space="preserve"> membuat baris kosong</t>
    </r>
  </si>
  <si>
    <r>
      <rPr>
        <sz val="12"/>
        <color rgb="FF000000"/>
        <rFont val="Book Antiqua"/>
        <charset val="134"/>
      </rPr>
      <t xml:space="preserve">Anda harus mengisi template, dimulai dari lembar pertama (Sheet1). Jika katalog anda mengandung lebih dari </t>
    </r>
    <r>
      <rPr>
        <b/>
        <sz val="12"/>
        <color rgb="FF000000"/>
        <rFont val="Book Antiqua"/>
        <charset val="134"/>
      </rPr>
      <t>65535</t>
    </r>
    <r>
      <rPr>
        <sz val="12"/>
        <color rgb="FF000000"/>
        <rFont val="Book Antiqua"/>
        <charset val="134"/>
      </rPr>
      <t xml:space="preserve"> item, harap melanjutkan ke </t>
    </r>
    <r>
      <rPr>
        <b/>
        <sz val="12"/>
        <color rgb="FF000000"/>
        <rFont val="Book Antiqua"/>
        <charset val="134"/>
      </rPr>
      <t xml:space="preserve">lembar kedua </t>
    </r>
    <r>
      <rPr>
        <sz val="12"/>
        <color rgb="FF000000"/>
        <rFont val="Book Antiqua"/>
        <charset val="134"/>
      </rPr>
      <t>(Sheet2) dari template</t>
    </r>
  </si>
  <si>
    <r>
      <rPr>
        <sz val="12"/>
        <color rgb="FF000000"/>
        <rFont val="Book Antiqua"/>
        <charset val="134"/>
      </rPr>
      <t xml:space="preserve">Anda dapat mengupload </t>
    </r>
    <r>
      <rPr>
        <b/>
        <sz val="12"/>
        <color rgb="FF000000"/>
        <rFont val="Book Antiqua"/>
        <charset val="134"/>
      </rPr>
      <t>sampai 131070</t>
    </r>
    <r>
      <rPr>
        <sz val="12"/>
        <color rgb="FF000000"/>
        <rFont val="Book Antiqua"/>
        <charset val="134"/>
      </rPr>
      <t xml:space="preserve"> item (2 lembar penuh EXCEL sheet)</t>
    </r>
  </si>
  <si>
    <r>
      <rPr>
        <sz val="12"/>
        <color rgb="FF000000"/>
        <rFont val="Book Antiqua"/>
        <charset val="134"/>
      </rPr>
      <t>Kolom yang ditandai</t>
    </r>
    <r>
      <rPr>
        <b/>
        <sz val="12"/>
        <color rgb="FF000000"/>
        <rFont val="Book Antiqua"/>
        <charset val="134"/>
      </rPr>
      <t xml:space="preserve"> warna merah</t>
    </r>
    <r>
      <rPr>
        <sz val="12"/>
        <color rgb="FF000000"/>
        <rFont val="Book Antiqua"/>
        <charset val="134"/>
      </rPr>
      <t xml:space="preserve"> wajib diisi, sedangkan kolom yang ditandai </t>
    </r>
    <r>
      <rPr>
        <b/>
        <sz val="12"/>
        <color rgb="FF000000"/>
        <rFont val="Book Antiqua"/>
        <charset val="134"/>
      </rPr>
      <t>warna kuning</t>
    </r>
    <r>
      <rPr>
        <sz val="12"/>
        <color rgb="FF000000"/>
        <rFont val="Book Antiqua"/>
        <charset val="134"/>
      </rPr>
      <t xml:space="preserve"> dianjurkan untuk diisi agar katalog anda menjadi lebih informatif</t>
    </r>
  </si>
  <si>
    <r>
      <rPr>
        <sz val="12"/>
        <color rgb="FF000000"/>
        <rFont val="Book Antiqua"/>
        <charset val="134"/>
      </rPr>
      <t xml:space="preserve">Jika anda kurang yakin atau membutuhkan bantuan, harap lihat </t>
    </r>
    <r>
      <rPr>
        <b/>
        <sz val="12"/>
        <color rgb="FF000000"/>
        <rFont val="Book Antiqua"/>
        <charset val="134"/>
      </rPr>
      <t>Supplier User Manual</t>
    </r>
  </si>
  <si>
    <t>Jika anda membutuhkan informasi lebih lanjut untuk mengisi tempate katalog, harap menghubungi personil yang terdapat dalam Kontrak, dimana anda ingin membuat katalog tersebut</t>
  </si>
  <si>
    <t>Daftar berikut menampilkan aturan untuk membuat katalog yang sah</t>
  </si>
  <si>
    <t>Kolom</t>
  </si>
  <si>
    <t>Jenis Validasi</t>
  </si>
  <si>
    <t>Nomor / SKU</t>
  </si>
  <si>
    <t>wajib, 35 karakter</t>
  </si>
  <si>
    <t>100 karakter</t>
  </si>
  <si>
    <t>wajib, 8 angka (tepat)</t>
  </si>
  <si>
    <t>Desimal Positif (14.4), jumlah item dalam unit pengukuran</t>
  </si>
  <si>
    <t>wajib, harap lihat  Supplier User Manual Annex II</t>
  </si>
  <si>
    <t>wajib, desimal positif (14,4), harga yang diberikan ke customer</t>
  </si>
  <si>
    <t>3 huruf besar, standar nama mata uang ISO</t>
  </si>
  <si>
    <t>255 karakter</t>
  </si>
  <si>
    <t>Desimal Positif (14,4), kuota dialokasikan penyedia selama Periode Berlaku Item</t>
  </si>
  <si>
    <t>Desimal Positif (14,4),  harga ritel terdaftar di publik</t>
  </si>
  <si>
    <t>Desimal Positif (14,4), jumlah minimum dimana harga alternatif berlaku</t>
  </si>
  <si>
    <t>Desimal Positif (14,4), jumlah maksimum dimana harga alternatif berlaku</t>
  </si>
  <si>
    <t>Positive Decimal (14,4), harga alternatif</t>
  </si>
  <si>
    <t>URL atau referensi ke nama file</t>
  </si>
  <si>
    <t>255 karakter. Harus diawali dengan http:// atau https://</t>
  </si>
  <si>
    <t>30 karakter</t>
  </si>
  <si>
    <t>50 karakter</t>
  </si>
  <si>
    <t>255 karakter, informasi garansi item</t>
  </si>
  <si>
    <t>Periode Garansi</t>
  </si>
  <si>
    <t>Desimal Positif (4.2), jumlah jenis periode garansi</t>
  </si>
  <si>
    <t>TAHUN / BULAN / HARI, apakah garansi dalam tahun, bulan atau hari</t>
  </si>
  <si>
    <t>Integer Positif (3), waktu tunggu untuk mendapatkan item ini</t>
  </si>
  <si>
    <t>Desimal Positif (12.4), biaya tambahan yang dikenakan per unit</t>
  </si>
  <si>
    <t>sama dengan nomor Referensi Kontrak dalam katalog dan dossier</t>
  </si>
  <si>
    <t>Tanggal Mulai Berlaku Item</t>
  </si>
  <si>
    <t>wajib, harus dalam format tanggal yang berlaku DD/MM/YYYY yang harus sama dengan atau setelah tanggal mulai berlaku Katalog</t>
  </si>
  <si>
    <t>Tanggal Akhir Berlaku Item</t>
  </si>
  <si>
    <t>wajib, harus dalam format tanggal yang berlaku DD/MM/YYYY yang harus sama dengan atau sebelum tanggal akhir berlaku Katalog</t>
  </si>
  <si>
    <t>Dokumen Informasi Produk</t>
  </si>
  <si>
    <t>URL atau referensi ke file dokumen jenis: .doc/.pdf/.xls/.jpg/.gif/.html/.zip</t>
  </si>
  <si>
    <t>Dokumen Informasi Distributor</t>
  </si>
  <si>
    <t>Dokumen Informasi Pengiriman</t>
  </si>
  <si>
    <t>Dokumen Informasi Lainnya</t>
  </si>
  <si>
    <t>Boolean (YA / TIDAK)</t>
  </si>
  <si>
    <t>255 karakter, deskripsi apakah produk memiliki batasan-batasan</t>
  </si>
  <si>
    <t>20 karakter, Nomor SKU item yang dapat menggantikan item ini</t>
  </si>
  <si>
    <t>255 karakter, infomasi keselamatan saat menggunakan item ini</t>
  </si>
  <si>
    <t>Suhu (Celsius) Minimum</t>
  </si>
  <si>
    <t>Desimal (14.4), suhu minimum penyimpanan</t>
  </si>
  <si>
    <t>Suhu (Celsius) Maksimum</t>
  </si>
  <si>
    <t>Desimal (14.4), suhu maksimum penyimpanan</t>
  </si>
  <si>
    <t>500 karakter, deskripsi rincian suhu penyimpanan</t>
  </si>
  <si>
    <r>
      <rPr>
        <b/>
        <sz val="12"/>
        <color theme="1"/>
        <rFont val="Arial"/>
        <charset val="134"/>
      </rPr>
      <t xml:space="preserve">Daftar penawaran: </t>
    </r>
    <r>
      <rPr>
        <sz val="12"/>
        <color theme="1"/>
        <rFont val="Arial"/>
        <charset val="134"/>
      </rPr>
      <t>Isilah penawaran anda pada tabel di bawah ini. Mohon lihat sheet Information untuk keterangan lebih lanjut</t>
    </r>
  </si>
  <si>
    <t>INFORMASI DARI PEMPROV NTB</t>
  </si>
  <si>
    <t>Dinaskeswan</t>
  </si>
  <si>
    <t>Bibit Sapi Betina -- Pulau Lombok</t>
  </si>
  <si>
    <t>Bibit Sapi Jantan -- Pulau Lombok</t>
  </si>
  <si>
    <t>Bibit Sapi Betina -- Pulau Sumbawa</t>
  </si>
  <si>
    <t>Bibit Sapi Jantan -- Pulau Sumbawa</t>
  </si>
  <si>
    <t>1. Bangsa/ras: Murni Ras Sapi Bali
2. Tinggi punggung: Minimal 105 cm
3. Umur: 18 bulan s/d 24 bulan
4. Kondisi badan: Baik/sehat
5. Tanduk: Tumbuh baik dan bewarna hitam
6. Kuku: Normal/warna hitam
7. Mata: Normal (tidak buta), terang, tidak berair, tidak katarak
8. Alat reproduksi: Normal (bebas dari cacat kelamin)
9. Ambing: Normal dan simetris
10. Hidung: Warna hitam
11. Bulu: Halus
12. Warna bulu: 
- Merah bata dan tidak terdapat bintik putih
- Lutut ke bawah putih
- Pantat warna putih, berbentuk setengah bulan
- Terdapat garis belut di punggung warna hitam
- Ujung ekor hitam
13. Pengadaan bibit sapi di Pulau Lombok harus berasal dari Pulau Lombok
14. Sehat dan bebas dari penyakit hewan menular yang dinyatakan oleh petugas yang berwenang
15. Sapi tidak cacat fisik (fisik normal)
16. Tidak menderita penyakit Brucellosis yang dibuktikan dengan pemeriksaan laboratorium
17. Sapi yang sudah lulus seleksi harus dipasang ear tag dengan spesisifikasi (type Large ujung pengunci bagian dalam terbuat dari logam)
18. Sapi yang sudah lulus seleksi diberikan obat parasit internal (Albendazole dan Vitamin+ATP)</t>
  </si>
  <si>
    <t>1. Bangsa/ras: Murni Ras Sapi Bali
2. Tinggi punggung: Minimal 110 cm
3. Umur: 18 bulan s/d 24 bulan
4. Kondisi badan: Baik/sehat
5. Tanduk: Tumbuh baik dan bewarna hitam
6. Kuku: Normal/warna hitam
7. Mata: Normal (tidak buta), terang, tidak berair, tidak katarak
8. Alat reproduksi: Normal (bebas dari cacat kelamin)
9. Alat reproduksi: Mempunyai 2 (dua) testis yang normal simetris
10. Hidung: Warna hitam
11. Bulu: Halus
12. Warna bulu: 
- Warna hitam
- Lutut ke bawah putih
- Pantat warna putih, berbentuk setengah bulan
- Ujung ekor hitam
13. Pengadaan bibit sapi di Pulau Lombok harus berasal dari Pulau Lombok
14. Sehat dan bebas dari penyakit hewan menular yang dinyatakan oleh petugas yang berwenang
15. Sapi tidak cacat fisik (fisik normal)
16. Tidak menderita penyakit Brucellosis yang dibuktikan dengan pemeriksaan laboratorium
17. Sapi yang sudah lulus seleksi harus dipasang ear tag dengan spesisifikasi (type Large ujung pengunci bagian dalam terbuat dari logam)
18. Sapi yang sudah lulus seleksi diberikan obat parasit internal (Albendazole dan Vitamin+ATP)</t>
  </si>
  <si>
    <t>1. Bangsa/ras: Murni Ras Sapi Bali
2. Tinggi punggung: Minimal 105 cm
3. Umur: 18 bulan s/d 24 bulan
4. Kondisi badan: Baik/sehat
5. Tanduk: Tumbuh baik dan bewarna hitam
6. Kuku: Normal/warna hitam
7. Mata: Normal (tidak buta), terang, tidak berair, tidak katarak
8. Alat reproduksi: Normal (bebas dari cacat kelamin)
9. Ambing: Normal dan simetris
10. Hidung: Warna hitam
11. Bulu: Halus
12. Warna bulu: 
- Merah bata dan tidak terdapat bintik putih
- Lutut ke bawah putih
- Pantat warna putih, berbentuk setengah bulan
- Terdapat garis belut di punggung warna hitam
- Ujung ekor hitam
13. Pengadaan bibit sapi di Pulau Sumbawa harus berasal dari Pulau Sumbawa
14. Sehat dan bebas dari penyakit hewan menular yang dinyatakan oleh petugas yang berwenang
15. Sapi tidak cacat fisik (fisik normal)
16. Tidak menderita penyakit Brucellosis yang dibuktikan dengan pemeriksaan laboratorium
17. Sapi yang sudah lulus seleksi harus dipasang ear tag dengan spesisifikasi (type Large ujung pengunci bagian dalam terbuat dari logam)
18. Sapi yang sudah lulus seleksi diberikan obat parasit internal (Albendazole dan Vitamin+ATP)</t>
  </si>
  <si>
    <t>1. Bangsa/ras: Murni Ras Sapi Bali
2. Tinggi punggung: Minimal 110 cm
3. Umur: 18 bulan s/d 24 bulan
4. Kondisi badan: Baik/sehat
5. Tanduk: Tumbuh baik dan bewarna hitam
6. Kuku: Normal/warna hitam
7. Mata: Normal (tidak buta), terang, tidak berair, tidak katarak
8. Alat reproduksi: Normal (bebas dari cacat kelamin)
9. Alat reproduksi: Mempunyai 2 (dua) testis yang normal simetris
10. Hidung: Warna hitam
11. Bulu: Halus
12. Warna bulu: 
- Warna hitam
- Lutut ke bawah putih
- Pantat warna putih, berbentuk setengah bulan
- Ujung ekor hitam
13. Pengadaan bibit sapi di Pulau Sumbawa harus berasal dari Pulau Sumbawa
14. Sehat dan bebas dari penyakit hewan menular yang dinyatakan oleh petugas yang berwenang
15. Sapi tidak cacat fisik (fisik normal)
16. Tidak menderita penyakit Brucellosis yang dibuktikan dengan pemeriksaan laboratorium
17. Sapi yang sudah lulus seleksi harus dipasang ear tag dengan spesisifikasi (type Large ujung pengunci bagian dalam terbuat dari logam)
18. Sapi yang sudah lulus seleksi diberikan obat parasit internal (Albendazole dan Vitamin+ATP)</t>
  </si>
  <si>
    <t>ekor</t>
  </si>
  <si>
    <t>Keputusan Gubernur No 524.21-394 tahun 2017 tentang Harga Dasar Ternak Bibit Sapi Bali di Provinsi NTB tahun 2017</t>
  </si>
  <si>
    <t>IDR</t>
  </si>
  <si>
    <t>Perkiraan Volume (non-komitmen)</t>
  </si>
  <si>
    <t>Harga satuan unit (termasuk PPN apabila ada)</t>
  </si>
  <si>
    <t>INFORMASI DARI PEMKOT SAMARINDA</t>
  </si>
  <si>
    <t>(diisi dengan huruf)</t>
  </si>
  <si>
    <t>Diskominfo Kota Samarinda dan OPD lain lingkup Kota Samarinda</t>
  </si>
  <si>
    <t>Sub Kategori</t>
  </si>
  <si>
    <t>mmk/terbit(tayang)</t>
  </si>
  <si>
    <t>halaman/terbit(tayang)</t>
  </si>
  <si>
    <t>menit</t>
  </si>
  <si>
    <t>- Spot TVC (penayangan iklan)*</t>
  </si>
  <si>
    <t>*(exclude biaya produksi senilai Rp 1.000.000)</t>
  </si>
  <si>
    <t>Time Signal (Bulan Ramadhan)*</t>
  </si>
  <si>
    <t>- Bedug dan adzan maghrib</t>
  </si>
  <si>
    <t>*(exclude biaya produksi dari penyedia)</t>
  </si>
  <si>
    <t>menit/tayang</t>
  </si>
  <si>
    <t>detik/baca</t>
  </si>
  <si>
    <t>detik/tayang</t>
  </si>
  <si>
    <t>kali/tayang</t>
  </si>
  <si>
    <t>kali</t>
  </si>
  <si>
    <t>Durasi</t>
  </si>
  <si>
    <t>30 - 60</t>
  </si>
  <si>
    <t xml:space="preserve">Kesanggupan merespon pembelian/e-purchasing dalam waktu 2 jam kerja setelah permintaan setelah permintaan dilakukan melalui e-katalog </t>
  </si>
  <si>
    <t xml:space="preserve">Kesanggupan merespon pembelian/e-purchasing dalam waktu 2 jam kerja setelah permintaan setelah permintaan dilakukan melalui e-katalog  </t>
  </si>
  <si>
    <t>1 x 1</t>
  </si>
  <si>
    <t>MEDIA CETAK (Regional Kaltim)</t>
  </si>
  <si>
    <t>MEDIA CETAK (Lokal)</t>
  </si>
  <si>
    <t>A</t>
  </si>
  <si>
    <t>4. Iklan Halaman Utama Hitam Putih (BW)</t>
  </si>
  <si>
    <t>MEDIA CETAK (Regional)</t>
  </si>
  <si>
    <t>B</t>
  </si>
  <si>
    <t>15. Radio Lokal</t>
  </si>
  <si>
    <t xml:space="preserve">RADIO </t>
  </si>
  <si>
    <t>16. Radio Lokal</t>
  </si>
  <si>
    <t>17. Radio Lokal</t>
  </si>
  <si>
    <t>18. Radio Lokal</t>
  </si>
  <si>
    <t>19. Radio Lokal</t>
  </si>
  <si>
    <t>20. Radio Lokal</t>
  </si>
  <si>
    <t>21. Radio Lokal</t>
  </si>
  <si>
    <t>22. Radio Lokal</t>
  </si>
  <si>
    <t>Adlips Regular Time</t>
  </si>
  <si>
    <t>Adlips Prime Time</t>
  </si>
  <si>
    <t>Spot (regular time)</t>
  </si>
  <si>
    <t>Spot (prime time)</t>
  </si>
  <si>
    <t>Talkshow 30 menit</t>
  </si>
  <si>
    <t>Talkshow 60 menit</t>
  </si>
  <si>
    <t>Spot iklan paket/borongan (5 x per hari)</t>
  </si>
  <si>
    <t>Spot iklan paket/borongan (10 x per hari)</t>
  </si>
  <si>
    <t>tayang</t>
  </si>
  <si>
    <t>C</t>
  </si>
  <si>
    <t xml:space="preserve">TELEVISI </t>
  </si>
  <si>
    <t>25. Televisi Regional</t>
  </si>
  <si>
    <t>26. Televisi Regional</t>
  </si>
  <si>
    <t>27. Televisi Regional</t>
  </si>
  <si>
    <t>28. Televisi Regional</t>
  </si>
  <si>
    <t>29. Televisi Regional</t>
  </si>
  <si>
    <t>30. Televisi Regional</t>
  </si>
  <si>
    <t>31. Televisi Regional</t>
  </si>
  <si>
    <t>32. Televisi Regional</t>
  </si>
  <si>
    <t>33. Televisi Regional</t>
  </si>
  <si>
    <t>34. Televisi Regional</t>
  </si>
  <si>
    <t>Dialog live (lokasi di Samarinda)</t>
  </si>
  <si>
    <t>Adlips</t>
  </si>
  <si>
    <t>Advertorial*</t>
  </si>
  <si>
    <t>Advertorial khusus*</t>
  </si>
  <si>
    <t>Spot TVC   15 detik</t>
  </si>
  <si>
    <t>Spot TVC   30 detik</t>
  </si>
  <si>
    <t>Spot TVC   45 detik</t>
  </si>
  <si>
    <t>Spot TVC   60 detik</t>
  </si>
  <si>
    <t>Spot TVC   90 detik</t>
  </si>
  <si>
    <t>Spot TVC 120 detik</t>
  </si>
  <si>
    <t>35. Televisi Regional</t>
  </si>
  <si>
    <t>37. Televisi Regional</t>
  </si>
  <si>
    <t>38. Televisi Regional</t>
  </si>
  <si>
    <t>39. Televisi Regional</t>
  </si>
  <si>
    <t>40. Televisi Regional</t>
  </si>
  <si>
    <t>41. Televisi Regional</t>
  </si>
  <si>
    <t>42. Televisi Regional</t>
  </si>
  <si>
    <t>43. Televisi Regional</t>
  </si>
  <si>
    <t>44. Televisi Regional</t>
  </si>
  <si>
    <t>45. Televisi Regional</t>
  </si>
  <si>
    <t>46. Televisi Regional</t>
  </si>
  <si>
    <t>47. Televisi Regional</t>
  </si>
  <si>
    <t>36. Televisi Regional</t>
  </si>
  <si>
    <t>Nomor urut 1</t>
  </si>
  <si>
    <t>Nomor urut 2</t>
  </si>
  <si>
    <t>Nomor urut 3</t>
  </si>
  <si>
    <t>Nomor urut 4</t>
  </si>
  <si>
    <t>Nomor urut 5</t>
  </si>
  <si>
    <t>Nomor urut 6</t>
  </si>
  <si>
    <t>Nomor urut 7</t>
  </si>
  <si>
    <t>Nomor urut 8</t>
  </si>
  <si>
    <t>Nomor urut 9</t>
  </si>
  <si>
    <t>Nomor urut 10</t>
  </si>
  <si>
    <t>Doa berbuka puasa</t>
  </si>
  <si>
    <t>50. Televisi Lokal</t>
  </si>
  <si>
    <t>51. Televisi Lokal</t>
  </si>
  <si>
    <t>Liputan berita 100 kali</t>
  </si>
  <si>
    <t>Video Profil Daerah 15 - 20 menit</t>
  </si>
  <si>
    <t>Dialog live sebanyak 10 kali</t>
  </si>
  <si>
    <t>Penayangan Iklan sebanyak 100 kali (TVC)</t>
  </si>
  <si>
    <t>Kesediaan memenuhi seluruh estimasi kebutuhan tahunan Pemkot Samarinda. Kesediaan memberikan garansi konten jika terbukti bahwa terjadi kesalahan pemasangan konten  akibat kesalahan penyedia. Kesediaan penggantian penayangan iklan yang tidak sesuai dengan konten yang diminta dalam waktu 1 hari kalender. Kesediaan melakukan penayangan dalam  hari yang sama pada saat materi diterima (hari kerja dan minimal 2 jam sebelumnya), jika pesanan dan materi diterima di hari libur penayangan akan dilakukan pada hari kerja terdekat setelahnya.</t>
  </si>
  <si>
    <t>1. Iklan Hitam Putih (Black and White)</t>
  </si>
  <si>
    <t xml:space="preserve">1 x 1     mmk </t>
  </si>
  <si>
    <t xml:space="preserve">1 x   50 mmk </t>
  </si>
  <si>
    <t xml:space="preserve">1 x 100 mmk </t>
  </si>
  <si>
    <t xml:space="preserve">1 x 170 mmk </t>
  </si>
  <si>
    <t xml:space="preserve">1 x 200 mmk </t>
  </si>
  <si>
    <t>1 x 250 mmk</t>
  </si>
  <si>
    <t xml:space="preserve">1 x 340 mmk </t>
  </si>
  <si>
    <t xml:space="preserve">2 x   50 mmk </t>
  </si>
  <si>
    <t>2 x 100 mmk</t>
  </si>
  <si>
    <t xml:space="preserve">2 x 170 mmk </t>
  </si>
  <si>
    <t xml:space="preserve">2 x 200 mmk </t>
  </si>
  <si>
    <t xml:space="preserve">2 x 250 mmk </t>
  </si>
  <si>
    <t xml:space="preserve">2 x 340 mmk </t>
  </si>
  <si>
    <t xml:space="preserve">3 x   50 mmk </t>
  </si>
  <si>
    <t xml:space="preserve">3 x 100 mmk </t>
  </si>
  <si>
    <t xml:space="preserve">3 x 170 mmk </t>
  </si>
  <si>
    <t>3 x 200 mmk</t>
  </si>
  <si>
    <t xml:space="preserve">3 x 250 mmk </t>
  </si>
  <si>
    <t xml:space="preserve">3 x 340 mmk </t>
  </si>
  <si>
    <t xml:space="preserve">4 x   50 mmk </t>
  </si>
  <si>
    <t xml:space="preserve">4 x 100 mmk </t>
  </si>
  <si>
    <t xml:space="preserve">4 x 170 mmk </t>
  </si>
  <si>
    <t xml:space="preserve">4 x 200 mmk </t>
  </si>
  <si>
    <t xml:space="preserve">4 x 250 mmk </t>
  </si>
  <si>
    <t>4 x 270 mmk (1/4 Halaman)</t>
  </si>
  <si>
    <t xml:space="preserve">4 x 340 mmk </t>
  </si>
  <si>
    <t xml:space="preserve">5 x   50 mmk </t>
  </si>
  <si>
    <t xml:space="preserve">5 x 100 mmk </t>
  </si>
  <si>
    <t xml:space="preserve">5 x 170 mmk </t>
  </si>
  <si>
    <t xml:space="preserve">5 x 200 mmk </t>
  </si>
  <si>
    <t xml:space="preserve">5 x 250 mmk </t>
  </si>
  <si>
    <t xml:space="preserve">5 x 340 mmk </t>
  </si>
  <si>
    <t xml:space="preserve">6 x   50 mmk </t>
  </si>
  <si>
    <t xml:space="preserve">6 x 100 mmk </t>
  </si>
  <si>
    <t xml:space="preserve">6 x 170 mmk </t>
  </si>
  <si>
    <t xml:space="preserve">6 x 200 mmk </t>
  </si>
  <si>
    <t>6 x 250 mmk</t>
  </si>
  <si>
    <t>6 x 340 mmk</t>
  </si>
  <si>
    <t>7 x 270 mmk (1/2 Halaman)</t>
  </si>
  <si>
    <t>7 x 540 mmk (1 Halaman)</t>
  </si>
  <si>
    <t>2. Iklan Berwarna (Full Colour)</t>
  </si>
  <si>
    <t>3. Iklan Halaman Utama Warna (Full Color)</t>
  </si>
  <si>
    <t>1 x 1 mmk</t>
  </si>
  <si>
    <t>2 x 150 mmk</t>
  </si>
  <si>
    <t>3 x 150 mmk</t>
  </si>
  <si>
    <t>3 x 320 mmk (1/4 Halaman)</t>
  </si>
  <si>
    <t>4 x 240 mmk</t>
  </si>
  <si>
    <t>1 x   50 mmk</t>
  </si>
  <si>
    <t xml:space="preserve">5. Advertorial Hitam Putih </t>
  </si>
  <si>
    <t xml:space="preserve">    (Black and White)</t>
  </si>
  <si>
    <t>6. Advertorial Berwarna</t>
  </si>
  <si>
    <t xml:space="preserve">    (Full Color)</t>
  </si>
  <si>
    <t>7. Advertorial Halaman Utama Berwarna (Full Color)</t>
  </si>
  <si>
    <t>4 x 240 mmk (1/4 Halaman)</t>
  </si>
  <si>
    <t>7 X 270 mmk (1/2 Halaman)</t>
  </si>
  <si>
    <t>8. Advertorial Halaman 3,8 17 Berwarna (Full Color)</t>
  </si>
  <si>
    <t>9. Advertorial Halaman 9 Berwarna (Full Color)</t>
  </si>
  <si>
    <t>10. Advertorial Halaman Hitam Putih (BW)</t>
  </si>
  <si>
    <t>11. Iklan Deret (ucapan selamat/duka cita) LOKAL</t>
  </si>
  <si>
    <t>12. Iklan Deret (ucapan selamat/duka cita) REGIONAL</t>
  </si>
  <si>
    <t>13. Radio Lokal</t>
  </si>
  <si>
    <t>14. Radio Lokal</t>
  </si>
  <si>
    <t>23. Televisi Regional</t>
  </si>
  <si>
    <t>24. Televisi Regional</t>
  </si>
  <si>
    <t>48. Televisi Lokal</t>
  </si>
  <si>
    <t>49. Televisi Lokal</t>
  </si>
  <si>
    <t>Biaya produksi pembuatan spot/</t>
  </si>
  <si>
    <t>jingle radio Monolog</t>
  </si>
  <si>
    <t>jingle radio Dialog</t>
  </si>
  <si>
    <t>Keterangan :</t>
  </si>
  <si>
    <t>: Media Cetak Lokal</t>
  </si>
  <si>
    <t>: Media Cetak Regional</t>
  </si>
  <si>
    <t>: Media Radio</t>
  </si>
  <si>
    <t>: Media Televisi</t>
  </si>
  <si>
    <t>NB :</t>
  </si>
  <si>
    <t>Setiap item harus diisi oleh setiap media pada masing-masing kategori</t>
  </si>
  <si>
    <t>Harga penawaran dalam Rupiah dalam huruf</t>
  </si>
  <si>
    <r>
      <t xml:space="preserve">INFORMASI YANG DIBUTUHKAN DARI PENYEDIA
</t>
    </r>
    <r>
      <rPr>
        <i/>
        <sz val="14"/>
        <color theme="0"/>
        <rFont val="Arial"/>
        <family val="2"/>
      </rPr>
      <t>(Harap di isi di kolom di bawah ini)</t>
    </r>
  </si>
  <si>
    <t>Samarinda,……………………………………2017</t>
  </si>
  <si>
    <t>PT/CV/……………………………………..</t>
  </si>
  <si>
    <t>'Kesediaan memenuhi seluruh estimasi kebutuhan tahunan Pemkot Samarinda. Kesediaan memberikan garansi konten jika terbukti bahwa terjadi kesalahan pemasangan konten  akibat kesalahan penyedia. Kesediaan penggantian penayangan iklan yang tidak sesuai dengan konten yang diminta dalam waktu 1 hari kalender. Kesediaan melakukan penayangan dalam  hari yang sama pada saat materi diterima (hari kerja dan minimal 2 jam sebelumnya), jika pesanan dan materi diterima di hari libur penayangan akan dilakukan pada hari kerja terdekat setelahnya.</t>
  </si>
  <si>
    <t xml:space="preserve">'Kesanggupan merespon pembelian/e-purchasing dalam waktu 2 jam kerja setelah permintaan setelah permintaan dilakukan melalui e-katalog </t>
  </si>
  <si>
    <t>''Kesediaan memenuhi seluruh estimasi kebutuhan tahunan Pemkot Samarinda. Kesediaan memberikan garansi konten jika terbukti bahwa terjadi kesalahan pemasangan konten  akibat kesalahan penyedia. Kesediaan penggantian penayangan iklan yang tidak sesuai dengan konten yang diminta dalam waktu 1 hari kalender. Kesediaan melakukan penayangan dalam  hari yang sama pada saat materi diterima (hari kerja dan minimal 2 jam sebelumnya), jika pesanan dan materi diterima di hari libur penayangan akan dilakukan pada hari kerja terdekat setelahnya.</t>
  </si>
  <si>
    <t xml:space="preserve">''Kesanggupan merespon pembelian/e-purchasing dalam waktu 2 jam kerja setelah permintaan setelah permintaan dilakukan melalui e-katalog </t>
  </si>
  <si>
    <t>1</t>
  </si>
  <si>
    <t>2</t>
  </si>
  <si>
    <t>3</t>
  </si>
  <si>
    <t>4</t>
  </si>
  <si>
    <t>5</t>
  </si>
  <si>
    <t>6</t>
  </si>
  <si>
    <t>7</t>
  </si>
  <si>
    <t>8</t>
  </si>
  <si>
    <t>9</t>
  </si>
  <si>
    <t>10</t>
  </si>
  <si>
    <t>11</t>
  </si>
  <si>
    <t>12</t>
  </si>
  <si>
    <t>13</t>
  </si>
  <si>
    <t>14</t>
  </si>
  <si>
    <t>15</t>
  </si>
  <si>
    <t>16</t>
  </si>
  <si>
    <t>Pimpinan/Direktur/…</t>
  </si>
  <si>
    <r>
      <rPr>
        <b/>
        <sz val="14"/>
        <color theme="1"/>
        <rFont val="Arial"/>
        <family val="2"/>
      </rPr>
      <t xml:space="preserve">Daftar penawaran: </t>
    </r>
    <r>
      <rPr>
        <sz val="14"/>
        <color theme="1"/>
        <rFont val="Arial"/>
        <family val="2"/>
      </rPr>
      <t>Isilah penawaran anda pada tabel di bawah ini. Mohon lihat sheet Information untuk keterangan lebih lanjut</t>
    </r>
  </si>
  <si>
    <r>
      <t xml:space="preserve">Spesifikasi barang: </t>
    </r>
    <r>
      <rPr>
        <i/>
        <sz val="14"/>
        <color theme="1"/>
        <rFont val="Arial"/>
        <family val="2"/>
      </rPr>
      <t>Isilah penawaran anda pada tabel di bawah ini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</si>
</sst>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1" formatCode="_-* #,##0_-;\-* #,##0_-;_-* &quot;-&quot;_-;_-@_-"/>
    <numFmt numFmtId="43" formatCode="_-* #,##0.00_-;\-* #,##0.00_-;_-* &quot;-&quot;??_-;_-@_-"/>
    <numFmt numFmtId="164" formatCode="_(* #,##0_);_(* \(#,##0\);_(* &quot;-&quot;_);_(@_)"/>
    <numFmt numFmtId="165" formatCode="_(* #,##0.00_);_(* \(#,##0.00\);_(* &quot;-&quot;??_);_(@_)"/>
    <numFmt numFmtId="166" formatCode="_ * #,##0.00_ ;_ * \-#,##0.00_ ;_ * &quot;-&quot;??_ ;_ @_ "/>
    <numFmt numFmtId="167" formatCode="_(&quot;kr&quot;\ * #,##0.00_);_(&quot;kr&quot;\ * \(#,##0.00\);_(&quot;kr&quot;\ * &quot;-&quot;??_);_(@_)"/>
    <numFmt numFmtId="168" formatCode="General_)"/>
    <numFmt numFmtId="169" formatCode="#,##0.0"/>
    <numFmt numFmtId="170" formatCode="_([$€-2]* #,##0.00_);_([$€-2]* \(#,##0.00\);_([$€-2]* &quot;-&quot;??_)"/>
    <numFmt numFmtId="171" formatCode="_-&quot;$&quot;* #,##0_-;\-&quot;$&quot;* #,##0_-;_-&quot;$&quot;* &quot;-&quot;_-;_-@_-"/>
    <numFmt numFmtId="172" formatCode="_-&quot;$&quot;* #,##0.00_-;\-&quot;$&quot;* #,##0.00_-;_-&quot;$&quot;* &quot;-&quot;??_-;_-@_-"/>
    <numFmt numFmtId="173" formatCode="_-* #,##0_-;\-* #,##0_-;_-* &quot;-&quot;??_-;_-@_-"/>
    <numFmt numFmtId="174" formatCode="#,##0\ ;\-#,##0\ ;&quot;- &quot;;@\ "/>
    <numFmt numFmtId="175" formatCode="_(* #,##0_);_(* \(#,##0\);_(* &quot;-&quot;_);@_)"/>
    <numFmt numFmtId="176" formatCode="_-[$Rp-421]* #,##0_-;\-[$Rp-421]* #,##0_-;_-[$Rp-421]* &quot;-&quot;_-;_-@_-"/>
    <numFmt numFmtId="177" formatCode="_(* #,##0.0_);_(* \(#,##0.0\);_(* &quot;-&quot;_);@_)"/>
  </numFmts>
  <fonts count="81">
    <font>
      <sz val="11"/>
      <color theme="1"/>
      <name val="Calibri"/>
      <family val="2"/>
      <scheme val="minor"/>
    </font>
    <font>
      <sz val="10"/>
      <name val="Arial"/>
      <family val="2"/>
    </font>
    <font>
      <sz val="10"/>
      <color indexed="8"/>
      <name val="Helvetica"/>
      <family val="2"/>
    </font>
    <font>
      <b/>
      <sz val="14"/>
      <color indexed="8"/>
      <name val="Helvetica"/>
      <family val="2"/>
    </font>
    <font>
      <b/>
      <sz val="12"/>
      <color indexed="8"/>
      <name val="Helvetica"/>
      <family val="2"/>
    </font>
    <font>
      <b/>
      <sz val="10"/>
      <color indexed="8"/>
      <name val="Helvetica"/>
      <family val="2"/>
    </font>
    <font>
      <b/>
      <sz val="10"/>
      <color indexed="9"/>
      <name val="Arial"/>
      <family val="2"/>
    </font>
    <font>
      <b/>
      <sz val="10"/>
      <color indexed="8"/>
      <name val="Arial"/>
      <family val="2"/>
    </font>
    <font>
      <sz val="10"/>
      <color indexed="8"/>
      <name val="Arial"/>
      <family val="2"/>
    </font>
    <font>
      <sz val="10"/>
      <name val="宋体"/>
      <charset val="134"/>
    </font>
    <font>
      <sz val="11"/>
      <color indexed="8"/>
      <name val="宋体"/>
      <charset val="134"/>
    </font>
    <font>
      <sz val="11"/>
      <color indexed="9"/>
      <name val="宋体"/>
      <charset val="134"/>
    </font>
    <font>
      <sz val="12"/>
      <name val="宋体"/>
      <charset val="134"/>
    </font>
    <font>
      <sz val="12"/>
      <name val="新細明體"/>
      <family val="1"/>
      <charset val="136"/>
    </font>
    <font>
      <sz val="10"/>
      <name val="Arial"/>
      <family val="2"/>
      <charset val="238"/>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10"/>
      <name val="Helv"/>
      <family val="2"/>
    </font>
    <font>
      <sz val="11"/>
      <name val="CG Times"/>
      <family val="1"/>
    </font>
    <font>
      <sz val="12"/>
      <name val="Times New Roman"/>
      <family val="1"/>
    </font>
    <font>
      <sz val="11"/>
      <color indexed="17"/>
      <name val="宋体"/>
      <charset val="134"/>
    </font>
    <font>
      <sz val="11"/>
      <color indexed="20"/>
      <name val="宋体"/>
      <charset val="134"/>
    </font>
    <font>
      <sz val="12"/>
      <name val="Courier"/>
      <family val="3"/>
    </font>
    <font>
      <b/>
      <sz val="18"/>
      <color indexed="56"/>
      <name val="宋体"/>
      <charset val="134"/>
    </font>
    <font>
      <b/>
      <sz val="15"/>
      <color indexed="56"/>
      <name val="宋体"/>
      <charset val="134"/>
    </font>
    <font>
      <b/>
      <sz val="13"/>
      <color indexed="56"/>
      <name val="宋体"/>
      <charset val="134"/>
    </font>
    <font>
      <b/>
      <sz val="11"/>
      <color indexed="56"/>
      <name val="宋体"/>
      <charset val="134"/>
    </font>
    <font>
      <b/>
      <sz val="18"/>
      <color indexed="62"/>
      <name val="宋体"/>
      <charset val="134"/>
    </font>
    <font>
      <b/>
      <sz val="11"/>
      <color indexed="9"/>
      <name val="宋体"/>
      <charset val="134"/>
    </font>
    <font>
      <b/>
      <sz val="11"/>
      <color indexed="8"/>
      <name val="宋体"/>
      <charset val="134"/>
    </font>
    <font>
      <i/>
      <sz val="11"/>
      <color indexed="23"/>
      <name val="宋体"/>
      <charset val="134"/>
    </font>
    <font>
      <sz val="11"/>
      <color indexed="10"/>
      <name val="宋体"/>
      <charset val="134"/>
    </font>
    <font>
      <b/>
      <sz val="11"/>
      <color indexed="52"/>
      <name val="宋体"/>
      <charset val="134"/>
    </font>
    <font>
      <sz val="11"/>
      <color indexed="62"/>
      <name val="宋体"/>
      <charset val="134"/>
    </font>
    <font>
      <b/>
      <sz val="11"/>
      <color indexed="63"/>
      <name val="宋体"/>
      <charset val="134"/>
    </font>
    <font>
      <sz val="11"/>
      <color indexed="60"/>
      <name val="宋体"/>
      <charset val="134"/>
    </font>
    <font>
      <sz val="11"/>
      <color indexed="52"/>
      <name val="宋体"/>
      <charset val="134"/>
    </font>
    <font>
      <sz val="11"/>
      <color theme="1"/>
      <name val="Calibri"/>
      <family val="2"/>
      <scheme val="minor"/>
    </font>
    <font>
      <sz val="11"/>
      <color rgb="FF9C6500"/>
      <name val="Calibri"/>
      <family val="2"/>
      <scheme val="minor"/>
    </font>
    <font>
      <b/>
      <u/>
      <sz val="12"/>
      <color theme="1"/>
      <name val="Arial"/>
      <family val="2"/>
    </font>
    <font>
      <sz val="12"/>
      <color theme="1"/>
      <name val="Arial"/>
      <family val="2"/>
    </font>
    <font>
      <b/>
      <sz val="12"/>
      <color theme="1"/>
      <name val="Arial"/>
      <family val="2"/>
    </font>
    <font>
      <i/>
      <sz val="12"/>
      <color theme="1"/>
      <name val="Arial"/>
      <family val="2"/>
    </font>
    <font>
      <b/>
      <sz val="12"/>
      <name val="Arial"/>
      <family val="2"/>
    </font>
    <font>
      <sz val="12"/>
      <name val="Arial"/>
      <family val="2"/>
    </font>
    <font>
      <sz val="11"/>
      <color theme="1"/>
      <name val="Arial"/>
      <family val="2"/>
    </font>
    <font>
      <sz val="11"/>
      <color indexed="8"/>
      <name val="Calibri"/>
      <family val="2"/>
    </font>
    <font>
      <sz val="11"/>
      <color indexed="19"/>
      <name val="Calibri"/>
      <family val="2"/>
    </font>
    <font>
      <sz val="14"/>
      <color theme="1"/>
      <name val="Arial"/>
      <family val="2"/>
    </font>
    <font>
      <b/>
      <sz val="14"/>
      <name val="Arial"/>
      <family val="2"/>
    </font>
    <font>
      <sz val="11"/>
      <color rgb="FFFF0000"/>
      <name val="Calibri"/>
      <family val="2"/>
      <scheme val="minor"/>
    </font>
    <font>
      <sz val="12"/>
      <color rgb="FFFF0000"/>
      <name val="Arial"/>
      <family val="2"/>
    </font>
    <font>
      <b/>
      <sz val="12"/>
      <color rgb="FFFF0000"/>
      <name val="Arial"/>
      <family val="2"/>
    </font>
    <font>
      <b/>
      <sz val="11"/>
      <name val="Times New Roman"/>
      <family val="1"/>
    </font>
    <font>
      <sz val="12"/>
      <color theme="1"/>
      <name val="Arial"/>
      <charset val="134"/>
    </font>
    <font>
      <sz val="11"/>
      <color theme="1"/>
      <name val="Calibri"/>
      <charset val="134"/>
      <scheme val="minor"/>
    </font>
    <font>
      <b/>
      <sz val="12"/>
      <color theme="1"/>
      <name val="Arial"/>
      <charset val="134"/>
    </font>
    <font>
      <b/>
      <sz val="14"/>
      <color theme="0"/>
      <name val="Arial"/>
      <charset val="134"/>
    </font>
    <font>
      <i/>
      <sz val="14"/>
      <color theme="0"/>
      <name val="Arial"/>
      <charset val="134"/>
    </font>
    <font>
      <b/>
      <sz val="14"/>
      <color rgb="FF000000"/>
      <name val="Book Antiqua"/>
      <charset val="134"/>
    </font>
    <font>
      <b/>
      <sz val="12"/>
      <color rgb="FF000000"/>
      <name val="Book Antiqua"/>
      <charset val="134"/>
    </font>
    <font>
      <sz val="12"/>
      <color rgb="FF000000"/>
      <name val="Book Antiqua"/>
      <charset val="134"/>
    </font>
    <font>
      <b/>
      <sz val="14"/>
      <color rgb="FFFF0000"/>
      <name val="Arial"/>
      <family val="2"/>
    </font>
    <font>
      <sz val="14"/>
      <color theme="1"/>
      <name val="Calibri"/>
      <family val="2"/>
      <scheme val="minor"/>
    </font>
    <font>
      <sz val="14"/>
      <color rgb="FFFF0000"/>
      <name val="Calibri"/>
      <family val="2"/>
      <scheme val="minor"/>
    </font>
    <font>
      <b/>
      <sz val="14"/>
      <color theme="0"/>
      <name val="Arial"/>
      <family val="2"/>
    </font>
    <font>
      <i/>
      <sz val="14"/>
      <color theme="0"/>
      <name val="Arial"/>
      <family val="2"/>
    </font>
    <font>
      <b/>
      <sz val="14"/>
      <color theme="1"/>
      <name val="Calibri"/>
      <family val="2"/>
      <scheme val="minor"/>
    </font>
    <font>
      <b/>
      <u/>
      <sz val="14"/>
      <color theme="1"/>
      <name val="Arial"/>
      <family val="2"/>
    </font>
    <font>
      <sz val="14"/>
      <color rgb="FFFF0000"/>
      <name val="Arial"/>
      <family val="2"/>
    </font>
    <font>
      <b/>
      <sz val="14"/>
      <color theme="1"/>
      <name val="Arial"/>
      <family val="2"/>
    </font>
    <font>
      <i/>
      <sz val="14"/>
      <color theme="1"/>
      <name val="Arial"/>
      <family val="2"/>
    </font>
    <font>
      <sz val="14"/>
      <name val="Calibri"/>
      <family val="2"/>
      <scheme val="minor"/>
    </font>
    <font>
      <b/>
      <sz val="14"/>
      <name val="Times New Roman"/>
      <family val="1"/>
    </font>
    <font>
      <sz val="14"/>
      <name val="Arial"/>
      <family val="2"/>
    </font>
    <font>
      <i/>
      <sz val="14"/>
      <name val="Arial"/>
      <family val="2"/>
    </font>
    <font>
      <sz val="12"/>
      <color theme="1"/>
      <name val="Calibri"/>
      <family val="2"/>
      <scheme val="minor"/>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8"/>
        <bgColor indexed="64"/>
      </patternFill>
    </fill>
    <fill>
      <patternFill patternType="solid">
        <fgColor indexed="22"/>
      </patternFill>
    </fill>
    <fill>
      <patternFill patternType="solid">
        <fgColor indexed="55"/>
      </patternFill>
    </fill>
    <fill>
      <patternFill patternType="solid">
        <fgColor indexed="42"/>
        <bgColor indexed="64"/>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rgb="FFFFEB9C"/>
      </patternFill>
    </fill>
    <fill>
      <patternFill patternType="solid">
        <fgColor indexed="43"/>
        <bgColor indexed="26"/>
      </patternFill>
    </fill>
    <fill>
      <patternFill patternType="solid">
        <fgColor theme="8" tint="0.79998168889431442"/>
        <bgColor indexed="64"/>
      </patternFill>
    </fill>
    <fill>
      <patternFill patternType="solid">
        <fgColor indexed="50"/>
        <bgColor indexed="22"/>
      </patternFill>
    </fill>
    <fill>
      <patternFill patternType="solid">
        <fgColor theme="5" tint="-0.249977111117893"/>
        <bgColor indexed="64"/>
      </patternFill>
    </fill>
    <fill>
      <patternFill patternType="solid">
        <fgColor rgb="FFFF0000"/>
        <bgColor rgb="FF000000"/>
      </patternFill>
    </fill>
    <fill>
      <patternFill patternType="solid">
        <fgColor rgb="FFFFFF00"/>
        <bgColor rgb="FF000000"/>
      </patternFill>
    </fill>
    <fill>
      <patternFill patternType="solid">
        <fgColor rgb="FFFFCC00"/>
        <bgColor rgb="FF000000"/>
      </patternFill>
    </fill>
    <fill>
      <patternFill patternType="solid">
        <fgColor rgb="FFFFFF99"/>
        <bgColor rgb="FF000000"/>
      </patternFill>
    </fill>
    <fill>
      <patternFill patternType="solid">
        <fgColor rgb="FFC0C0C0"/>
        <bgColor rgb="FF000000"/>
      </patternFill>
    </fill>
    <fill>
      <patternFill patternType="solid">
        <fgColor theme="0" tint="-0.14999847407452621"/>
        <bgColor indexed="64"/>
      </patternFill>
    </fill>
    <fill>
      <patternFill patternType="solid">
        <fgColor rgb="FFB4FEC0"/>
        <bgColor indexed="64"/>
      </patternFill>
    </fill>
    <fill>
      <patternFill patternType="solid">
        <fgColor rgb="FF99CCFF"/>
        <bgColor indexed="64"/>
      </patternFill>
    </fill>
    <fill>
      <patternFill patternType="solid">
        <fgColor rgb="FFFFCCFF"/>
        <bgColor indexed="64"/>
      </patternFill>
    </fill>
  </fills>
  <borders count="5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auto="1"/>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auto="1"/>
      </bottom>
      <diagonal/>
    </border>
    <border>
      <left/>
      <right/>
      <top style="thin">
        <color indexed="64"/>
      </top>
      <bottom style="hair">
        <color indexed="64"/>
      </bottom>
      <diagonal/>
    </border>
    <border>
      <left style="thin">
        <color indexed="64"/>
      </left>
      <right/>
      <top style="hair">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auto="1"/>
      </right>
      <top style="thin">
        <color indexed="64"/>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ck">
        <color rgb="FF000000"/>
      </right>
      <top style="thin">
        <color rgb="FF000000"/>
      </top>
      <bottom style="thin">
        <color rgb="FF000000"/>
      </bottom>
      <diagonal/>
    </border>
    <border>
      <left style="thin">
        <color auto="1"/>
      </left>
      <right/>
      <top/>
      <bottom/>
      <diagonal/>
    </border>
    <border>
      <left/>
      <right style="thin">
        <color auto="1"/>
      </right>
      <top/>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140">
    <xf numFmtId="175" fontId="0" fillId="0" borderId="0"/>
    <xf numFmtId="0" fontId="1" fillId="0" borderId="0"/>
    <xf numFmtId="0" fontId="1" fillId="0" borderId="0"/>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169" fontId="6" fillId="20" borderId="0">
      <alignment vertical="top"/>
    </xf>
    <xf numFmtId="169" fontId="6" fillId="20" borderId="0">
      <alignment vertical="top"/>
    </xf>
    <xf numFmtId="3" fontId="6" fillId="20" borderId="0">
      <alignment vertical="top"/>
    </xf>
    <xf numFmtId="165" fontId="1" fillId="0" borderId="0" applyFont="0" applyFill="0" applyBorder="0" applyAlignment="0" applyProtection="0"/>
    <xf numFmtId="166" fontId="12" fillId="0" borderId="0" applyFont="0" applyFill="0" applyBorder="0" applyAlignment="0" applyProtection="0">
      <alignment vertical="center"/>
    </xf>
    <xf numFmtId="15" fontId="2" fillId="0" borderId="0" applyFont="0" applyFill="0" applyBorder="0" applyAlignment="0" applyProtection="0">
      <protection locked="0"/>
    </xf>
    <xf numFmtId="165" fontId="1" fillId="0" borderId="0" applyFont="0" applyFill="0" applyBorder="0" applyAlignment="0" applyProtection="0"/>
    <xf numFmtId="170" fontId="13" fillId="0" borderId="0" applyFont="0" applyFill="0" applyBorder="0" applyAlignment="0" applyProtection="0">
      <alignment vertical="center"/>
    </xf>
    <xf numFmtId="0" fontId="3" fillId="0" borderId="0" applyNumberFormat="0" applyFill="0" applyBorder="0" applyAlignment="0" applyProtection="0">
      <protection locked="0"/>
    </xf>
    <xf numFmtId="168" fontId="4" fillId="0" borderId="0" applyNumberFormat="0" applyFill="0" applyBorder="0" applyAlignment="0" applyProtection="0">
      <protection locked="0"/>
    </xf>
    <xf numFmtId="168" fontId="5" fillId="0" borderId="0" applyNumberFormat="0" applyFill="0" applyBorder="0" applyAlignment="0" applyProtection="0">
      <protection locked="0"/>
    </xf>
    <xf numFmtId="3" fontId="1" fillId="23" borderId="0">
      <alignment vertical="top"/>
      <protection locked="0"/>
    </xf>
    <xf numFmtId="169" fontId="1" fillId="23" borderId="0">
      <alignment vertical="top"/>
      <protection locked="0"/>
    </xf>
    <xf numFmtId="0" fontId="1" fillId="0" borderId="0"/>
    <xf numFmtId="0" fontId="12" fillId="0" borderId="0">
      <alignment vertical="center"/>
    </xf>
    <xf numFmtId="0" fontId="1" fillId="0" borderId="0"/>
    <xf numFmtId="0" fontId="14" fillId="0" borderId="0"/>
    <xf numFmtId="9" fontId="1" fillId="0" borderId="0" applyFont="0" applyFill="0" applyBorder="0" applyAlignment="0" applyProtection="0"/>
    <xf numFmtId="9" fontId="1" fillId="0" borderId="0" applyFont="0" applyFill="0" applyBorder="0" applyAlignment="0" applyProtection="0"/>
    <xf numFmtId="4" fontId="15" fillId="26" borderId="9" applyNumberFormat="0" applyProtection="0">
      <alignment vertical="center"/>
    </xf>
    <xf numFmtId="4" fontId="16" fillId="26" borderId="9" applyNumberFormat="0" applyProtection="0">
      <alignment vertical="center"/>
    </xf>
    <xf numFmtId="4" fontId="17" fillId="26" borderId="9" applyNumberFormat="0" applyProtection="0">
      <alignment horizontal="left" vertical="center" indent="1"/>
    </xf>
    <xf numFmtId="4" fontId="17" fillId="27" borderId="0" applyNumberFormat="0" applyProtection="0">
      <alignment horizontal="left" vertical="center" indent="1"/>
    </xf>
    <xf numFmtId="4" fontId="17" fillId="28" borderId="9" applyNumberFormat="0" applyProtection="0">
      <alignment horizontal="right" vertical="center"/>
    </xf>
    <xf numFmtId="4" fontId="17" fillId="29" borderId="9" applyNumberFormat="0" applyProtection="0">
      <alignment horizontal="right" vertical="center"/>
    </xf>
    <xf numFmtId="4" fontId="17" fillId="30" borderId="9" applyNumberFormat="0" applyProtection="0">
      <alignment horizontal="right" vertical="center"/>
    </xf>
    <xf numFmtId="4" fontId="17" fillId="23" borderId="9" applyNumberFormat="0" applyProtection="0">
      <alignment horizontal="right" vertical="center"/>
    </xf>
    <xf numFmtId="4" fontId="17" fillId="31" borderId="9" applyNumberFormat="0" applyProtection="0">
      <alignment horizontal="right" vertical="center"/>
    </xf>
    <xf numFmtId="4" fontId="17" fillId="32" borderId="9" applyNumberFormat="0" applyProtection="0">
      <alignment horizontal="right" vertical="center"/>
    </xf>
    <xf numFmtId="4" fontId="17" fillId="33" borderId="9" applyNumberFormat="0" applyProtection="0">
      <alignment horizontal="right" vertical="center"/>
    </xf>
    <xf numFmtId="4" fontId="17" fillId="34" borderId="9" applyNumberFormat="0" applyProtection="0">
      <alignment horizontal="right" vertical="center"/>
    </xf>
    <xf numFmtId="4" fontId="17" fillId="35" borderId="9" applyNumberFormat="0" applyProtection="0">
      <alignment horizontal="right" vertical="center"/>
    </xf>
    <xf numFmtId="4" fontId="15" fillId="36" borderId="10" applyNumberFormat="0" applyProtection="0">
      <alignment horizontal="left" vertical="center" indent="1"/>
    </xf>
    <xf numFmtId="4" fontId="15" fillId="37" borderId="0" applyNumberFormat="0" applyProtection="0">
      <alignment horizontal="left" vertical="center" indent="1"/>
    </xf>
    <xf numFmtId="4" fontId="15" fillId="27" borderId="0" applyNumberFormat="0" applyProtection="0">
      <alignment horizontal="left" vertical="center" indent="1"/>
    </xf>
    <xf numFmtId="4" fontId="17" fillId="37" borderId="9" applyNumberFormat="0" applyProtection="0">
      <alignment horizontal="right" vertical="center"/>
    </xf>
    <xf numFmtId="4" fontId="7" fillId="0" borderId="0" applyNumberFormat="0" applyProtection="0">
      <alignment horizontal="left" vertical="center" indent="1"/>
    </xf>
    <xf numFmtId="4" fontId="8" fillId="0" borderId="0" applyNumberFormat="0" applyProtection="0">
      <alignment horizontal="left" vertical="center" indent="1"/>
    </xf>
    <xf numFmtId="4" fontId="17" fillId="38" borderId="9" applyNumberFormat="0" applyProtection="0">
      <alignment vertical="center"/>
    </xf>
    <xf numFmtId="4" fontId="18" fillId="38" borderId="9" applyNumberFormat="0" applyProtection="0">
      <alignment vertical="center"/>
    </xf>
    <xf numFmtId="4" fontId="15" fillId="37" borderId="11" applyNumberFormat="0" applyProtection="0">
      <alignment horizontal="left" vertical="center" indent="1"/>
    </xf>
    <xf numFmtId="4" fontId="17" fillId="38" borderId="9" applyNumberFormat="0" applyProtection="0">
      <alignment horizontal="right" vertical="center"/>
    </xf>
    <xf numFmtId="4" fontId="18" fillId="38" borderId="9" applyNumberFormat="0" applyProtection="0">
      <alignment horizontal="right" vertical="center"/>
    </xf>
    <xf numFmtId="4" fontId="15" fillId="37" borderId="9" applyNumberFormat="0" applyProtection="0">
      <alignment horizontal="left" vertical="center" indent="1"/>
    </xf>
    <xf numFmtId="4" fontId="19" fillId="39" borderId="11" applyNumberFormat="0" applyProtection="0">
      <alignment horizontal="left" vertical="center" indent="1"/>
    </xf>
    <xf numFmtId="4" fontId="20" fillId="38" borderId="9" applyNumberFormat="0" applyProtection="0">
      <alignment horizontal="right" vertical="center"/>
    </xf>
    <xf numFmtId="0" fontId="8" fillId="0" borderId="0"/>
    <xf numFmtId="0" fontId="21" fillId="0" borderId="0"/>
    <xf numFmtId="167" fontId="22" fillId="0" borderId="0" applyFont="0" applyFill="0" applyBorder="0" applyAlignment="0" applyProtection="0"/>
    <xf numFmtId="0" fontId="13" fillId="0" borderId="0">
      <alignment vertical="center"/>
    </xf>
    <xf numFmtId="164" fontId="23" fillId="0" borderId="0" applyFont="0" applyFill="0" applyBorder="0" applyAlignment="0" applyProtection="0"/>
    <xf numFmtId="165" fontId="2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24" fillId="4" borderId="0" applyNumberFormat="0" applyBorder="0" applyAlignment="0" applyProtection="0">
      <alignment vertical="center"/>
    </xf>
    <xf numFmtId="0" fontId="25" fillId="3" borderId="0" applyNumberFormat="0" applyBorder="0" applyAlignment="0" applyProtection="0">
      <alignment vertical="center"/>
    </xf>
    <xf numFmtId="0" fontId="12" fillId="0" borderId="0"/>
    <xf numFmtId="0" fontId="9" fillId="0" borderId="0"/>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168" fontId="26" fillId="0" borderId="0"/>
    <xf numFmtId="0" fontId="27" fillId="0" borderId="0" applyNumberFormat="0" applyFill="0" applyBorder="0" applyAlignment="0" applyProtection="0">
      <alignment vertical="center"/>
    </xf>
    <xf numFmtId="0" fontId="28" fillId="0" borderId="3" applyNumberFormat="0" applyFill="0" applyAlignment="0" applyProtection="0">
      <alignment vertical="center"/>
    </xf>
    <xf numFmtId="0" fontId="29" fillId="0" borderId="4" applyNumberFormat="0" applyFill="0" applyAlignment="0" applyProtection="0">
      <alignment vertical="center"/>
    </xf>
    <xf numFmtId="0" fontId="30" fillId="0" borderId="5" applyNumberFormat="0" applyFill="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22" borderId="2" applyNumberFormat="0" applyAlignment="0" applyProtection="0">
      <alignment vertical="center"/>
    </xf>
    <xf numFmtId="0" fontId="33" fillId="0" borderId="12" applyNumberFormat="0" applyFill="0" applyAlignment="0" applyProtection="0">
      <alignment vertical="center"/>
    </xf>
    <xf numFmtId="0" fontId="12" fillId="25" borderId="7" applyNumberFormat="0" applyFont="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21" borderId="1" applyNumberFormat="0" applyAlignment="0" applyProtection="0">
      <alignment vertical="center"/>
    </xf>
    <xf numFmtId="171" fontId="1" fillId="0" borderId="0" applyFont="0" applyFill="0" applyBorder="0" applyAlignment="0" applyProtection="0"/>
    <xf numFmtId="172" fontId="1" fillId="0" borderId="0" applyFont="0" applyFill="0" applyBorder="0" applyAlignment="0" applyProtection="0"/>
    <xf numFmtId="0" fontId="37" fillId="7" borderId="1" applyNumberFormat="0" applyAlignment="0" applyProtection="0">
      <alignment vertical="center"/>
    </xf>
    <xf numFmtId="0" fontId="38" fillId="21" borderId="8" applyNumberFormat="0" applyAlignment="0" applyProtection="0">
      <alignment vertical="center"/>
    </xf>
    <xf numFmtId="0" fontId="39" fillId="24" borderId="0" applyNumberFormat="0" applyBorder="0" applyAlignment="0" applyProtection="0">
      <alignment vertical="center"/>
    </xf>
    <xf numFmtId="0" fontId="40" fillId="0" borderId="6" applyNumberFormat="0" applyFill="0" applyAlignment="0" applyProtection="0">
      <alignment vertical="center"/>
    </xf>
    <xf numFmtId="43" fontId="41" fillId="0" borderId="0" applyFont="0" applyFill="0" applyBorder="0" applyAlignment="0" applyProtection="0"/>
    <xf numFmtId="41" fontId="41" fillId="0" borderId="0" applyFont="0" applyFill="0" applyBorder="0" applyAlignment="0" applyProtection="0"/>
    <xf numFmtId="0" fontId="42" fillId="43" borderId="0" applyNumberFormat="0" applyBorder="0" applyAlignment="0" applyProtection="0"/>
    <xf numFmtId="9" fontId="41" fillId="0" borderId="0" applyFont="0" applyFill="0" applyBorder="0" applyAlignment="0" applyProtection="0"/>
    <xf numFmtId="0" fontId="51" fillId="44" borderId="0" applyBorder="0" applyProtection="0"/>
    <xf numFmtId="174" fontId="50" fillId="0" borderId="0" applyBorder="0" applyProtection="0"/>
    <xf numFmtId="43" fontId="1" fillId="0" borderId="0" applyFont="0" applyFill="0" applyBorder="0" applyAlignment="0" applyProtection="0"/>
    <xf numFmtId="4" fontId="15" fillId="26" borderId="33" applyNumberFormat="0" applyProtection="0">
      <alignment vertical="center"/>
    </xf>
    <xf numFmtId="4" fontId="16" fillId="26" borderId="33" applyNumberFormat="0" applyProtection="0">
      <alignment vertical="center"/>
    </xf>
    <xf numFmtId="4" fontId="17" fillId="26" borderId="33" applyNumberFormat="0" applyProtection="0">
      <alignment horizontal="left" vertical="center" indent="1"/>
    </xf>
    <xf numFmtId="4" fontId="17" fillId="28" borderId="33" applyNumberFormat="0" applyProtection="0">
      <alignment horizontal="right" vertical="center"/>
    </xf>
    <xf numFmtId="4" fontId="17" fillId="29" borderId="33" applyNumberFormat="0" applyProtection="0">
      <alignment horizontal="right" vertical="center"/>
    </xf>
    <xf numFmtId="4" fontId="17" fillId="30" borderId="33" applyNumberFormat="0" applyProtection="0">
      <alignment horizontal="right" vertical="center"/>
    </xf>
    <xf numFmtId="4" fontId="17" fillId="23" borderId="33" applyNumberFormat="0" applyProtection="0">
      <alignment horizontal="right" vertical="center"/>
    </xf>
    <xf numFmtId="4" fontId="17" fillId="31" borderId="33" applyNumberFormat="0" applyProtection="0">
      <alignment horizontal="right" vertical="center"/>
    </xf>
    <xf numFmtId="4" fontId="17" fillId="32" borderId="33" applyNumberFormat="0" applyProtection="0">
      <alignment horizontal="right" vertical="center"/>
    </xf>
    <xf numFmtId="4" fontId="17" fillId="33" borderId="33" applyNumberFormat="0" applyProtection="0">
      <alignment horizontal="right" vertical="center"/>
    </xf>
    <xf numFmtId="4" fontId="17" fillId="34" borderId="33" applyNumberFormat="0" applyProtection="0">
      <alignment horizontal="right" vertical="center"/>
    </xf>
    <xf numFmtId="4" fontId="17" fillId="35" borderId="33" applyNumberFormat="0" applyProtection="0">
      <alignment horizontal="right" vertical="center"/>
    </xf>
    <xf numFmtId="4" fontId="17" fillId="37" borderId="33" applyNumberFormat="0" applyProtection="0">
      <alignment horizontal="right" vertical="center"/>
    </xf>
    <xf numFmtId="4" fontId="17" fillId="38" borderId="33" applyNumberFormat="0" applyProtection="0">
      <alignment vertical="center"/>
    </xf>
    <xf numFmtId="4" fontId="18" fillId="38" borderId="33" applyNumberFormat="0" applyProtection="0">
      <alignment vertical="center"/>
    </xf>
    <xf numFmtId="4" fontId="15" fillId="37" borderId="34" applyNumberFormat="0" applyProtection="0">
      <alignment horizontal="left" vertical="center" indent="1"/>
    </xf>
    <xf numFmtId="4" fontId="17" fillId="38" borderId="33" applyNumberFormat="0" applyProtection="0">
      <alignment horizontal="right" vertical="center"/>
    </xf>
    <xf numFmtId="4" fontId="18" fillId="38" borderId="33" applyNumberFormat="0" applyProtection="0">
      <alignment horizontal="right" vertical="center"/>
    </xf>
    <xf numFmtId="4" fontId="15" fillId="37" borderId="33" applyNumberFormat="0" applyProtection="0">
      <alignment horizontal="left" vertical="center" indent="1"/>
    </xf>
    <xf numFmtId="4" fontId="19" fillId="39" borderId="34" applyNumberFormat="0" applyProtection="0">
      <alignment horizontal="left" vertical="center" indent="1"/>
    </xf>
    <xf numFmtId="4" fontId="20" fillId="38" borderId="33" applyNumberFormat="0" applyProtection="0">
      <alignment horizontal="right" vertical="center"/>
    </xf>
    <xf numFmtId="0" fontId="33" fillId="0" borderId="35" applyNumberFormat="0" applyFill="0" applyAlignment="0" applyProtection="0">
      <alignment vertical="center"/>
    </xf>
    <xf numFmtId="0" fontId="12" fillId="25" borderId="31" applyNumberFormat="0" applyFont="0" applyAlignment="0" applyProtection="0">
      <alignment vertical="center"/>
    </xf>
    <xf numFmtId="0" fontId="36" fillId="21" borderId="30" applyNumberFormat="0" applyAlignment="0" applyProtection="0">
      <alignment vertical="center"/>
    </xf>
    <xf numFmtId="0" fontId="37" fillId="7" borderId="30" applyNumberFormat="0" applyAlignment="0" applyProtection="0">
      <alignment vertical="center"/>
    </xf>
    <xf numFmtId="0" fontId="38" fillId="21" borderId="32" applyNumberFormat="0" applyAlignment="0" applyProtection="0">
      <alignment vertical="center"/>
    </xf>
    <xf numFmtId="43" fontId="41" fillId="0" borderId="0" applyFont="0" applyFill="0" applyBorder="0" applyAlignment="0" applyProtection="0"/>
    <xf numFmtId="41" fontId="41" fillId="0" borderId="0" applyFont="0" applyFill="0" applyBorder="0" applyAlignment="0" applyProtection="0"/>
    <xf numFmtId="175" fontId="59" fillId="0" borderId="0"/>
  </cellStyleXfs>
  <cellXfs count="625">
    <xf numFmtId="175" fontId="0" fillId="0" borderId="0" xfId="0"/>
    <xf numFmtId="175" fontId="44" fillId="0" borderId="0" xfId="0" applyFont="1" applyAlignment="1">
      <alignment wrapText="1"/>
    </xf>
    <xf numFmtId="175" fontId="44" fillId="0" borderId="0" xfId="0" applyFont="1" applyFill="1" applyAlignment="1">
      <alignment wrapText="1"/>
    </xf>
    <xf numFmtId="175" fontId="44" fillId="0" borderId="0" xfId="0" applyFont="1" applyAlignment="1"/>
    <xf numFmtId="175" fontId="44" fillId="0" borderId="0" xfId="0" applyFont="1" applyFill="1" applyAlignment="1"/>
    <xf numFmtId="175" fontId="45" fillId="0" borderId="0" xfId="0" applyFont="1" applyAlignment="1">
      <alignment wrapText="1"/>
    </xf>
    <xf numFmtId="175" fontId="45" fillId="41" borderId="13" xfId="0" applyFont="1" applyFill="1" applyBorder="1" applyAlignment="1">
      <alignment horizontal="center" vertical="center" wrapText="1"/>
    </xf>
    <xf numFmtId="175" fontId="47" fillId="40" borderId="13" xfId="0" applyFont="1" applyFill="1" applyBorder="1" applyAlignment="1">
      <alignment horizontal="center" vertical="center" wrapText="1"/>
    </xf>
    <xf numFmtId="175" fontId="44" fillId="0" borderId="14" xfId="0" applyFont="1" applyBorder="1" applyAlignment="1">
      <alignment wrapText="1"/>
    </xf>
    <xf numFmtId="175" fontId="48" fillId="42" borderId="13" xfId="0" applyFont="1" applyFill="1" applyBorder="1" applyAlignment="1">
      <alignment vertical="top"/>
    </xf>
    <xf numFmtId="175" fontId="48" fillId="42" borderId="13" xfId="0" applyFont="1" applyFill="1" applyBorder="1" applyAlignment="1">
      <alignment vertical="top" wrapText="1"/>
    </xf>
    <xf numFmtId="173" fontId="48" fillId="0" borderId="13" xfId="104" applyNumberFormat="1" applyFont="1" applyBorder="1" applyAlignment="1">
      <alignment vertical="center"/>
    </xf>
    <xf numFmtId="3" fontId="48" fillId="0" borderId="13" xfId="104" applyNumberFormat="1" applyFont="1" applyFill="1" applyBorder="1" applyAlignment="1">
      <alignment vertical="center" wrapText="1"/>
    </xf>
    <xf numFmtId="0" fontId="48" fillId="0" borderId="15" xfId="106" applyFont="1" applyFill="1" applyBorder="1" applyAlignment="1">
      <alignment vertical="center" wrapText="1"/>
    </xf>
    <xf numFmtId="175" fontId="44" fillId="0" borderId="13" xfId="0" applyFont="1" applyBorder="1" applyAlignment="1">
      <alignment vertical="center" wrapText="1"/>
    </xf>
    <xf numFmtId="175" fontId="44" fillId="0" borderId="14" xfId="0" applyFont="1" applyFill="1" applyBorder="1" applyAlignment="1">
      <alignment vertical="center" wrapText="1"/>
    </xf>
    <xf numFmtId="175" fontId="44" fillId="0" borderId="0" xfId="0" applyFont="1" applyAlignment="1">
      <alignment vertical="center" wrapText="1"/>
    </xf>
    <xf numFmtId="175" fontId="44" fillId="0" borderId="14" xfId="0" applyFont="1" applyBorder="1" applyAlignment="1">
      <alignment vertical="center" wrapText="1"/>
    </xf>
    <xf numFmtId="0" fontId="48" fillId="0" borderId="13" xfId="106" applyFont="1" applyFill="1" applyBorder="1" applyAlignment="1">
      <alignment vertical="center" wrapText="1"/>
    </xf>
    <xf numFmtId="175" fontId="48" fillId="0" borderId="13" xfId="0" applyFont="1" applyBorder="1" applyAlignment="1">
      <alignment vertical="center"/>
    </xf>
    <xf numFmtId="175" fontId="48" fillId="42" borderId="13" xfId="0" applyFont="1" applyFill="1" applyBorder="1" applyAlignment="1">
      <alignment horizontal="left" vertical="center"/>
    </xf>
    <xf numFmtId="175" fontId="48" fillId="42" borderId="13" xfId="0" applyFont="1" applyFill="1" applyBorder="1" applyAlignment="1">
      <alignment vertical="center" wrapText="1"/>
    </xf>
    <xf numFmtId="175" fontId="43" fillId="0" borderId="0" xfId="0" applyFont="1" applyAlignment="1">
      <alignment vertical="center"/>
    </xf>
    <xf numFmtId="173" fontId="44" fillId="0" borderId="0" xfId="104" applyNumberFormat="1" applyFont="1" applyAlignment="1">
      <alignment horizontal="right" vertical="center" wrapText="1"/>
    </xf>
    <xf numFmtId="3" fontId="44" fillId="0" borderId="0" xfId="104" applyNumberFormat="1" applyFont="1" applyAlignment="1">
      <alignment vertical="center" wrapText="1"/>
    </xf>
    <xf numFmtId="175" fontId="44" fillId="0" borderId="0" xfId="0" applyFont="1" applyAlignment="1">
      <alignment vertical="center"/>
    </xf>
    <xf numFmtId="173" fontId="44" fillId="0" borderId="0" xfId="104" applyNumberFormat="1" applyFont="1" applyAlignment="1">
      <alignment horizontal="right" vertical="center"/>
    </xf>
    <xf numFmtId="3" fontId="44" fillId="0" borderId="0" xfId="104" applyNumberFormat="1" applyFont="1" applyAlignment="1">
      <alignment vertical="center"/>
    </xf>
    <xf numFmtId="175" fontId="45" fillId="0" borderId="0" xfId="0" applyFont="1" applyAlignment="1">
      <alignment vertical="center"/>
    </xf>
    <xf numFmtId="175" fontId="45" fillId="0" borderId="0" xfId="0" applyFont="1" applyAlignment="1">
      <alignment vertical="center" wrapText="1"/>
    </xf>
    <xf numFmtId="173" fontId="45" fillId="0" borderId="0" xfId="104" applyNumberFormat="1" applyFont="1" applyAlignment="1">
      <alignment horizontal="right" vertical="center"/>
    </xf>
    <xf numFmtId="3" fontId="45" fillId="0" borderId="0" xfId="104" applyNumberFormat="1" applyFont="1" applyAlignment="1">
      <alignment vertical="center"/>
    </xf>
    <xf numFmtId="175" fontId="44" fillId="0" borderId="0" xfId="0" applyFont="1" applyFill="1" applyAlignment="1">
      <alignment vertical="center" wrapText="1"/>
    </xf>
    <xf numFmtId="173" fontId="44" fillId="0" borderId="0" xfId="104" applyNumberFormat="1" applyFont="1" applyFill="1" applyAlignment="1">
      <alignment horizontal="right" vertical="center" wrapText="1"/>
    </xf>
    <xf numFmtId="3" fontId="44" fillId="0" borderId="0" xfId="104" applyNumberFormat="1" applyFont="1" applyFill="1" applyAlignment="1">
      <alignment vertical="center" wrapText="1"/>
    </xf>
    <xf numFmtId="175" fontId="44" fillId="42" borderId="0" xfId="0" applyFont="1" applyFill="1" applyAlignment="1">
      <alignment wrapText="1"/>
    </xf>
    <xf numFmtId="173" fontId="48" fillId="42" borderId="13" xfId="104" applyNumberFormat="1" applyFont="1" applyFill="1" applyBorder="1" applyAlignment="1">
      <alignment vertical="top"/>
    </xf>
    <xf numFmtId="3" fontId="48" fillId="42" borderId="13" xfId="104" applyNumberFormat="1" applyFont="1" applyFill="1" applyBorder="1" applyAlignment="1">
      <alignment vertical="top" wrapText="1"/>
    </xf>
    <xf numFmtId="175" fontId="44" fillId="42" borderId="13" xfId="0" applyFont="1" applyFill="1" applyBorder="1" applyAlignment="1">
      <alignment vertical="top" wrapText="1"/>
    </xf>
    <xf numFmtId="175" fontId="44" fillId="42" borderId="0" xfId="0" applyFont="1" applyFill="1" applyAlignment="1">
      <alignment vertical="top" wrapText="1"/>
    </xf>
    <xf numFmtId="175" fontId="44" fillId="0" borderId="16" xfId="0" applyFont="1" applyBorder="1" applyAlignment="1">
      <alignment vertical="center" wrapText="1"/>
    </xf>
    <xf numFmtId="175" fontId="44" fillId="0" borderId="17" xfId="0" applyFont="1" applyBorder="1" applyAlignment="1">
      <alignment vertical="center" wrapText="1"/>
    </xf>
    <xf numFmtId="0" fontId="48" fillId="0" borderId="18" xfId="106" applyFont="1" applyFill="1" applyBorder="1" applyAlignment="1">
      <alignment vertical="center" wrapText="1"/>
    </xf>
    <xf numFmtId="173" fontId="48" fillId="0" borderId="18" xfId="104" applyNumberFormat="1" applyFont="1" applyBorder="1" applyAlignment="1">
      <alignment vertical="center"/>
    </xf>
    <xf numFmtId="175" fontId="48" fillId="0" borderId="18" xfId="0" applyFont="1" applyBorder="1" applyAlignment="1">
      <alignment vertical="center"/>
    </xf>
    <xf numFmtId="3" fontId="48" fillId="0" borderId="18" xfId="104" applyNumberFormat="1" applyFont="1" applyFill="1" applyBorder="1" applyAlignment="1">
      <alignment vertical="center" wrapText="1"/>
    </xf>
    <xf numFmtId="175" fontId="44" fillId="0" borderId="18" xfId="0" applyFont="1" applyBorder="1" applyAlignment="1">
      <alignment vertical="center" wrapText="1"/>
    </xf>
    <xf numFmtId="0" fontId="48" fillId="0" borderId="19" xfId="106" applyFont="1" applyFill="1" applyBorder="1" applyAlignment="1">
      <alignment horizontal="center" vertical="center"/>
    </xf>
    <xf numFmtId="0" fontId="48" fillId="0" borderId="19" xfId="106" applyFont="1" applyFill="1" applyBorder="1" applyAlignment="1">
      <alignment horizontal="left" vertical="center"/>
    </xf>
    <xf numFmtId="0" fontId="48" fillId="0" borderId="19" xfId="106" applyFont="1" applyFill="1" applyBorder="1" applyAlignment="1">
      <alignment horizontal="left" vertical="center" wrapText="1"/>
    </xf>
    <xf numFmtId="0" fontId="48" fillId="0" borderId="19" xfId="106" applyFont="1" applyFill="1" applyBorder="1" applyAlignment="1">
      <alignment vertical="center" wrapText="1"/>
    </xf>
    <xf numFmtId="173" fontId="48" fillId="0" borderId="19" xfId="104" applyNumberFormat="1" applyFont="1" applyBorder="1" applyAlignment="1">
      <alignment vertical="center"/>
    </xf>
    <xf numFmtId="175" fontId="48" fillId="0" borderId="19" xfId="0" applyFont="1" applyBorder="1" applyAlignment="1">
      <alignment vertical="center"/>
    </xf>
    <xf numFmtId="3" fontId="48" fillId="0" borderId="19" xfId="104" applyNumberFormat="1" applyFont="1" applyFill="1" applyBorder="1" applyAlignment="1">
      <alignment vertical="center" wrapText="1"/>
    </xf>
    <xf numFmtId="175" fontId="44" fillId="0" borderId="19" xfId="0" applyFont="1" applyBorder="1" applyAlignment="1">
      <alignment vertical="center" wrapText="1"/>
    </xf>
    <xf numFmtId="0" fontId="48" fillId="0" borderId="20" xfId="106" applyFont="1" applyFill="1" applyBorder="1" applyAlignment="1">
      <alignment horizontal="center" vertical="center"/>
    </xf>
    <xf numFmtId="0" fontId="48" fillId="0" borderId="20" xfId="106" applyFont="1" applyFill="1" applyBorder="1" applyAlignment="1">
      <alignment horizontal="left" vertical="center"/>
    </xf>
    <xf numFmtId="0" fontId="48" fillId="0" borderId="20" xfId="106" applyFont="1" applyFill="1" applyBorder="1" applyAlignment="1">
      <alignment horizontal="left" vertical="center" wrapText="1"/>
    </xf>
    <xf numFmtId="0" fontId="48" fillId="0" borderId="20" xfId="106" applyFont="1" applyFill="1" applyBorder="1" applyAlignment="1">
      <alignment vertical="center" wrapText="1"/>
    </xf>
    <xf numFmtId="173" fontId="48" fillId="0" borderId="20" xfId="104" applyNumberFormat="1" applyFont="1" applyBorder="1" applyAlignment="1">
      <alignment vertical="center"/>
    </xf>
    <xf numFmtId="175" fontId="48" fillId="0" borderId="20" xfId="0" applyFont="1" applyBorder="1" applyAlignment="1">
      <alignment vertical="center"/>
    </xf>
    <xf numFmtId="3" fontId="48" fillId="0" borderId="20" xfId="104" applyNumberFormat="1" applyFont="1" applyFill="1" applyBorder="1" applyAlignment="1">
      <alignment vertical="center" wrapText="1"/>
    </xf>
    <xf numFmtId="175" fontId="44" fillId="0" borderId="20" xfId="0" applyFont="1" applyBorder="1" applyAlignment="1">
      <alignment vertical="center" wrapText="1"/>
    </xf>
    <xf numFmtId="175" fontId="44" fillId="0" borderId="19" xfId="0" applyFont="1" applyFill="1" applyBorder="1" applyAlignment="1">
      <alignment vertical="center" wrapText="1"/>
    </xf>
    <xf numFmtId="175" fontId="44" fillId="0" borderId="20" xfId="0" applyFont="1" applyFill="1" applyBorder="1" applyAlignment="1">
      <alignment vertical="center" wrapText="1"/>
    </xf>
    <xf numFmtId="175" fontId="44" fillId="0" borderId="17" xfId="0" applyFont="1" applyBorder="1" applyAlignment="1">
      <alignment horizontal="center" vertical="top" wrapText="1"/>
    </xf>
    <xf numFmtId="175" fontId="44" fillId="0" borderId="16" xfId="0" applyFont="1" applyBorder="1" applyAlignment="1">
      <alignment wrapText="1"/>
    </xf>
    <xf numFmtId="175" fontId="44" fillId="0" borderId="17" xfId="0" applyFont="1" applyBorder="1" applyAlignment="1">
      <alignment wrapText="1"/>
    </xf>
    <xf numFmtId="175" fontId="44" fillId="0" borderId="18" xfId="0" applyFont="1" applyBorder="1" applyAlignment="1">
      <alignment wrapText="1"/>
    </xf>
    <xf numFmtId="175" fontId="44" fillId="0" borderId="18" xfId="0" applyFont="1" applyFill="1" applyBorder="1" applyAlignment="1">
      <alignment wrapText="1"/>
    </xf>
    <xf numFmtId="175" fontId="44" fillId="0" borderId="19" xfId="0" applyFont="1" applyBorder="1" applyAlignment="1">
      <alignment wrapText="1"/>
    </xf>
    <xf numFmtId="175" fontId="44" fillId="0" borderId="19" xfId="0" applyFont="1" applyFill="1" applyBorder="1" applyAlignment="1">
      <alignment wrapText="1"/>
    </xf>
    <xf numFmtId="175" fontId="44" fillId="0" borderId="20" xfId="0" applyFont="1" applyBorder="1" applyAlignment="1">
      <alignment wrapText="1"/>
    </xf>
    <xf numFmtId="175" fontId="44" fillId="0" borderId="20" xfId="0" applyFont="1" applyFill="1" applyBorder="1" applyAlignment="1">
      <alignment wrapText="1"/>
    </xf>
    <xf numFmtId="0" fontId="48" fillId="0" borderId="18" xfId="106" applyFont="1" applyFill="1" applyBorder="1" applyAlignment="1">
      <alignment vertical="top" wrapText="1"/>
    </xf>
    <xf numFmtId="0" fontId="48" fillId="0" borderId="19" xfId="106" applyFont="1" applyFill="1" applyBorder="1" applyAlignment="1">
      <alignment vertical="top" wrapText="1"/>
    </xf>
    <xf numFmtId="0" fontId="48" fillId="0" borderId="20" xfId="106" applyFont="1" applyFill="1" applyBorder="1" applyAlignment="1">
      <alignment vertical="top" wrapText="1"/>
    </xf>
    <xf numFmtId="175" fontId="44" fillId="0" borderId="16" xfId="0" applyFont="1" applyBorder="1" applyAlignment="1">
      <alignment horizontal="center" vertical="top" wrapText="1"/>
    </xf>
    <xf numFmtId="175" fontId="48" fillId="0" borderId="18" xfId="0" applyFont="1" applyFill="1" applyBorder="1" applyAlignment="1">
      <alignment horizontal="left" vertical="center" wrapText="1"/>
    </xf>
    <xf numFmtId="175" fontId="48" fillId="0" borderId="18" xfId="0" applyFont="1" applyBorder="1" applyAlignment="1">
      <alignment vertical="center" wrapText="1"/>
    </xf>
    <xf numFmtId="175" fontId="48" fillId="0" borderId="18" xfId="0" applyFont="1" applyFill="1" applyBorder="1" applyAlignment="1">
      <alignment vertical="center"/>
    </xf>
    <xf numFmtId="175" fontId="44" fillId="0" borderId="18" xfId="0" applyFont="1" applyBorder="1" applyAlignment="1">
      <alignment horizontal="center" vertical="top" wrapText="1"/>
    </xf>
    <xf numFmtId="175" fontId="48" fillId="0" borderId="19" xfId="0" applyFont="1" applyFill="1" applyBorder="1" applyAlignment="1">
      <alignment horizontal="left" vertical="center" wrapText="1"/>
    </xf>
    <xf numFmtId="175" fontId="48" fillId="0" borderId="19" xfId="0" applyFont="1" applyBorder="1" applyAlignment="1">
      <alignment vertical="center" wrapText="1"/>
    </xf>
    <xf numFmtId="175" fontId="48" fillId="0" borderId="19" xfId="0" applyFont="1" applyFill="1" applyBorder="1" applyAlignment="1">
      <alignment vertical="center"/>
    </xf>
    <xf numFmtId="175" fontId="44" fillId="0" borderId="19" xfId="0" applyFont="1" applyBorder="1" applyAlignment="1">
      <alignment horizontal="center" vertical="top" wrapText="1"/>
    </xf>
    <xf numFmtId="175" fontId="48" fillId="0" borderId="20" xfId="0" applyFont="1" applyFill="1" applyBorder="1" applyAlignment="1">
      <alignment horizontal="left" vertical="center" wrapText="1"/>
    </xf>
    <xf numFmtId="175" fontId="48" fillId="0" borderId="20" xfId="0" applyFont="1" applyBorder="1" applyAlignment="1">
      <alignment vertical="center" wrapText="1"/>
    </xf>
    <xf numFmtId="175" fontId="48" fillId="0" borderId="20" xfId="0" applyFont="1" applyFill="1" applyBorder="1" applyAlignment="1">
      <alignment vertical="center"/>
    </xf>
    <xf numFmtId="175" fontId="44" fillId="0" borderId="20" xfId="0" applyFont="1" applyBorder="1" applyAlignment="1">
      <alignment horizontal="center" vertical="top" wrapText="1"/>
    </xf>
    <xf numFmtId="175" fontId="44" fillId="0" borderId="21" xfId="0" applyFont="1" applyBorder="1" applyAlignment="1">
      <alignment wrapText="1"/>
    </xf>
    <xf numFmtId="175" fontId="44" fillId="0" borderId="21" xfId="0" applyFont="1" applyFill="1" applyBorder="1" applyAlignment="1">
      <alignment wrapText="1"/>
    </xf>
    <xf numFmtId="175" fontId="48" fillId="42" borderId="18" xfId="0" applyFont="1" applyFill="1" applyBorder="1" applyAlignment="1">
      <alignment horizontal="left" vertical="center"/>
    </xf>
    <xf numFmtId="175" fontId="48" fillId="42" borderId="18" xfId="0" applyFont="1" applyFill="1" applyBorder="1" applyAlignment="1">
      <alignment vertical="center"/>
    </xf>
    <xf numFmtId="175" fontId="48" fillId="42" borderId="18" xfId="0" applyFont="1" applyFill="1" applyBorder="1" applyAlignment="1">
      <alignment vertical="center" wrapText="1"/>
    </xf>
    <xf numFmtId="175" fontId="48" fillId="42" borderId="19" xfId="0" applyFont="1" applyFill="1" applyBorder="1" applyAlignment="1">
      <alignment horizontal="left" vertical="center"/>
    </xf>
    <xf numFmtId="175" fontId="48" fillId="42" borderId="19" xfId="0" applyFont="1" applyFill="1" applyBorder="1" applyAlignment="1">
      <alignment vertical="center"/>
    </xf>
    <xf numFmtId="175" fontId="48" fillId="42" borderId="19" xfId="0" applyFont="1" applyFill="1" applyBorder="1" applyAlignment="1">
      <alignment vertical="center" wrapText="1"/>
    </xf>
    <xf numFmtId="175" fontId="48" fillId="42" borderId="20" xfId="0" applyFont="1" applyFill="1" applyBorder="1" applyAlignment="1">
      <alignment horizontal="left" vertical="center"/>
    </xf>
    <xf numFmtId="175" fontId="48" fillId="42" borderId="20" xfId="0" applyFont="1" applyFill="1" applyBorder="1" applyAlignment="1">
      <alignment vertical="center"/>
    </xf>
    <xf numFmtId="175" fontId="48" fillId="42" borderId="20" xfId="0" applyFont="1" applyFill="1" applyBorder="1" applyAlignment="1">
      <alignment vertical="center" wrapText="1"/>
    </xf>
    <xf numFmtId="175" fontId="44" fillId="0" borderId="22" xfId="0" applyFont="1" applyBorder="1" applyAlignment="1">
      <alignment wrapText="1"/>
    </xf>
    <xf numFmtId="175" fontId="44" fillId="0" borderId="23" xfId="0" applyFont="1" applyBorder="1" applyAlignment="1">
      <alignment wrapText="1"/>
    </xf>
    <xf numFmtId="175" fontId="44" fillId="0" borderId="24" xfId="0" applyFont="1" applyBorder="1" applyAlignment="1">
      <alignment wrapText="1"/>
    </xf>
    <xf numFmtId="175" fontId="44" fillId="42" borderId="18" xfId="0" applyFont="1" applyFill="1" applyBorder="1" applyAlignment="1">
      <alignment horizontal="left" vertical="center"/>
    </xf>
    <xf numFmtId="175" fontId="44" fillId="42" borderId="18" xfId="0" applyFont="1" applyFill="1" applyBorder="1" applyAlignment="1">
      <alignment vertical="center"/>
    </xf>
    <xf numFmtId="175" fontId="44" fillId="42" borderId="18" xfId="0" applyFont="1" applyFill="1" applyBorder="1" applyAlignment="1">
      <alignment vertical="center" wrapText="1"/>
    </xf>
    <xf numFmtId="173" fontId="44" fillId="42" borderId="18" xfId="104" applyNumberFormat="1" applyFont="1" applyFill="1" applyBorder="1" applyAlignment="1">
      <alignment vertical="center"/>
    </xf>
    <xf numFmtId="3" fontId="44" fillId="42" borderId="18" xfId="104" applyNumberFormat="1" applyFont="1" applyFill="1" applyBorder="1" applyAlignment="1">
      <alignment vertical="center" wrapText="1"/>
    </xf>
    <xf numFmtId="0" fontId="44" fillId="42" borderId="18" xfId="106" applyFont="1" applyFill="1" applyBorder="1" applyAlignment="1">
      <alignment vertical="top" wrapText="1"/>
    </xf>
    <xf numFmtId="175" fontId="44" fillId="42" borderId="18" xfId="0" applyFont="1" applyFill="1" applyBorder="1" applyAlignment="1">
      <alignment wrapText="1"/>
    </xf>
    <xf numFmtId="175" fontId="44" fillId="42" borderId="19" xfId="0" applyFont="1" applyFill="1" applyBorder="1" applyAlignment="1">
      <alignment horizontal="left" vertical="center"/>
    </xf>
    <xf numFmtId="175" fontId="44" fillId="42" borderId="19" xfId="0" applyFont="1" applyFill="1" applyBorder="1" applyAlignment="1">
      <alignment vertical="center"/>
    </xf>
    <xf numFmtId="175" fontId="44" fillId="42" borderId="19" xfId="0" applyFont="1" applyFill="1" applyBorder="1" applyAlignment="1">
      <alignment vertical="center" wrapText="1"/>
    </xf>
    <xf numFmtId="173" fontId="44" fillId="42" borderId="19" xfId="104" applyNumberFormat="1" applyFont="1" applyFill="1" applyBorder="1" applyAlignment="1">
      <alignment vertical="center"/>
    </xf>
    <xf numFmtId="3" fontId="44" fillId="42" borderId="19" xfId="104" applyNumberFormat="1" applyFont="1" applyFill="1" applyBorder="1" applyAlignment="1">
      <alignment vertical="center" wrapText="1"/>
    </xf>
    <xf numFmtId="0" fontId="44" fillId="42" borderId="19" xfId="106" applyFont="1" applyFill="1" applyBorder="1" applyAlignment="1">
      <alignment vertical="top" wrapText="1"/>
    </xf>
    <xf numFmtId="175" fontId="44" fillId="42" borderId="19" xfId="0" applyFont="1" applyFill="1" applyBorder="1" applyAlignment="1">
      <alignment wrapText="1"/>
    </xf>
    <xf numFmtId="175" fontId="44" fillId="42" borderId="20" xfId="0" applyFont="1" applyFill="1" applyBorder="1" applyAlignment="1">
      <alignment horizontal="left" vertical="center"/>
    </xf>
    <xf numFmtId="175" fontId="44" fillId="42" borderId="20" xfId="0" applyFont="1" applyFill="1" applyBorder="1" applyAlignment="1">
      <alignment vertical="center"/>
    </xf>
    <xf numFmtId="175" fontId="44" fillId="42" borderId="20" xfId="0" applyFont="1" applyFill="1" applyBorder="1" applyAlignment="1">
      <alignment vertical="center" wrapText="1"/>
    </xf>
    <xf numFmtId="173" fontId="44" fillId="42" borderId="20" xfId="104" applyNumberFormat="1" applyFont="1" applyFill="1" applyBorder="1" applyAlignment="1">
      <alignment vertical="center"/>
    </xf>
    <xf numFmtId="3" fontId="44" fillId="42" borderId="20" xfId="104" applyNumberFormat="1" applyFont="1" applyFill="1" applyBorder="1" applyAlignment="1">
      <alignment vertical="center" wrapText="1"/>
    </xf>
    <xf numFmtId="0" fontId="44" fillId="42" borderId="20" xfId="106" applyFont="1" applyFill="1" applyBorder="1" applyAlignment="1">
      <alignment vertical="top" wrapText="1"/>
    </xf>
    <xf numFmtId="175" fontId="44" fillId="42" borderId="20" xfId="0" applyFont="1" applyFill="1" applyBorder="1" applyAlignment="1">
      <alignment wrapText="1"/>
    </xf>
    <xf numFmtId="175" fontId="44" fillId="42" borderId="22" xfId="0" applyFont="1" applyFill="1" applyBorder="1" applyAlignment="1">
      <alignment wrapText="1"/>
    </xf>
    <xf numFmtId="175" fontId="44" fillId="42" borderId="23" xfId="0" applyFont="1" applyFill="1" applyBorder="1" applyAlignment="1">
      <alignment wrapText="1"/>
    </xf>
    <xf numFmtId="175" fontId="44" fillId="42" borderId="24" xfId="0" applyFont="1" applyFill="1" applyBorder="1" applyAlignment="1">
      <alignment wrapText="1"/>
    </xf>
    <xf numFmtId="175" fontId="44" fillId="42" borderId="16" xfId="0" applyFont="1" applyFill="1" applyBorder="1" applyAlignment="1">
      <alignment wrapText="1"/>
    </xf>
    <xf numFmtId="175" fontId="44" fillId="42" borderId="17" xfId="0" applyFont="1" applyFill="1" applyBorder="1" applyAlignment="1">
      <alignment wrapText="1"/>
    </xf>
    <xf numFmtId="175" fontId="44" fillId="0" borderId="0" xfId="0" applyFont="1" applyAlignment="1">
      <alignment horizontal="center"/>
    </xf>
    <xf numFmtId="175" fontId="44" fillId="0" borderId="22" xfId="0" applyFont="1" applyBorder="1" applyAlignment="1">
      <alignment horizontal="center" wrapText="1"/>
    </xf>
    <xf numFmtId="175" fontId="49" fillId="0" borderId="0" xfId="0" applyFont="1" applyAlignment="1">
      <alignment horizontal="center"/>
    </xf>
    <xf numFmtId="175" fontId="49" fillId="0" borderId="25" xfId="0" applyFont="1" applyBorder="1" applyAlignment="1">
      <alignment horizontal="center"/>
    </xf>
    <xf numFmtId="175" fontId="44" fillId="0" borderId="22" xfId="0" applyFont="1" applyBorder="1" applyAlignment="1">
      <alignment vertical="center" wrapText="1"/>
    </xf>
    <xf numFmtId="175" fontId="44" fillId="0" borderId="23" xfId="0" applyFont="1" applyBorder="1" applyAlignment="1">
      <alignment vertical="center" wrapText="1"/>
    </xf>
    <xf numFmtId="175" fontId="44" fillId="0" borderId="24" xfId="0" applyFont="1" applyBorder="1" applyAlignment="1">
      <alignment vertical="center" wrapText="1"/>
    </xf>
    <xf numFmtId="175" fontId="44" fillId="0" borderId="0" xfId="0" applyFont="1" applyAlignment="1">
      <alignment horizontal="center" vertical="center"/>
    </xf>
    <xf numFmtId="175" fontId="44" fillId="0" borderId="22" xfId="0" applyFont="1" applyBorder="1" applyAlignment="1">
      <alignment horizontal="center" vertical="center" wrapText="1"/>
    </xf>
    <xf numFmtId="175" fontId="48" fillId="0" borderId="18" xfId="0" applyFont="1" applyFill="1" applyBorder="1" applyAlignment="1">
      <alignment horizontal="left" vertical="center"/>
    </xf>
    <xf numFmtId="175" fontId="48" fillId="0" borderId="18" xfId="0" applyFont="1" applyFill="1" applyBorder="1" applyAlignment="1">
      <alignment vertical="center" wrapText="1"/>
    </xf>
    <xf numFmtId="41" fontId="48" fillId="0" borderId="18" xfId="105" applyFont="1" applyFill="1" applyBorder="1" applyAlignment="1">
      <alignment vertical="center"/>
    </xf>
    <xf numFmtId="3" fontId="48" fillId="0" borderId="18" xfId="0" applyNumberFormat="1" applyFont="1" applyFill="1" applyBorder="1" applyAlignment="1">
      <alignment vertical="center"/>
    </xf>
    <xf numFmtId="175" fontId="48" fillId="0" borderId="19" xfId="0" applyFont="1" applyFill="1" applyBorder="1" applyAlignment="1">
      <alignment horizontal="left" vertical="center"/>
    </xf>
    <xf numFmtId="175" fontId="48" fillId="0" borderId="19" xfId="0" applyFont="1" applyFill="1" applyBorder="1" applyAlignment="1">
      <alignment vertical="center" wrapText="1"/>
    </xf>
    <xf numFmtId="41" fontId="48" fillId="0" borderId="19" xfId="105" applyFont="1" applyFill="1" applyBorder="1" applyAlignment="1">
      <alignment vertical="center"/>
    </xf>
    <xf numFmtId="3" fontId="48" fillId="0" borderId="19" xfId="0" applyNumberFormat="1" applyFont="1" applyFill="1" applyBorder="1" applyAlignment="1">
      <alignment vertical="center"/>
    </xf>
    <xf numFmtId="175" fontId="48" fillId="0" borderId="20" xfId="0" applyFont="1" applyFill="1" applyBorder="1" applyAlignment="1">
      <alignment horizontal="left" vertical="center"/>
    </xf>
    <xf numFmtId="175" fontId="48" fillId="0" borderId="20" xfId="0" applyFont="1" applyFill="1" applyBorder="1" applyAlignment="1">
      <alignment vertical="center" wrapText="1"/>
    </xf>
    <xf numFmtId="41" fontId="48" fillId="0" borderId="20" xfId="105" applyFont="1" applyFill="1" applyBorder="1" applyAlignment="1">
      <alignment vertical="center"/>
    </xf>
    <xf numFmtId="3" fontId="48" fillId="0" borderId="20" xfId="0" applyNumberFormat="1" applyFont="1" applyFill="1" applyBorder="1" applyAlignment="1">
      <alignment vertical="center"/>
    </xf>
    <xf numFmtId="175" fontId="48" fillId="42" borderId="18" xfId="0" applyFont="1" applyFill="1" applyBorder="1" applyAlignment="1">
      <alignment horizontal="left" vertical="center" wrapText="1"/>
    </xf>
    <xf numFmtId="173" fontId="48" fillId="42" borderId="18" xfId="104" applyNumberFormat="1" applyFont="1" applyFill="1" applyBorder="1" applyAlignment="1">
      <alignment vertical="center"/>
    </xf>
    <xf numFmtId="3" fontId="48" fillId="42" borderId="18" xfId="104" applyNumberFormat="1" applyFont="1" applyFill="1" applyBorder="1" applyAlignment="1">
      <alignment vertical="center" wrapText="1"/>
    </xf>
    <xf numFmtId="0" fontId="48" fillId="42" borderId="18" xfId="106" applyFont="1" applyFill="1" applyBorder="1" applyAlignment="1">
      <alignment vertical="top" wrapText="1"/>
    </xf>
    <xf numFmtId="0" fontId="44" fillId="42" borderId="19" xfId="106" applyFont="1" applyFill="1" applyBorder="1" applyAlignment="1">
      <alignment horizontal="left" vertical="center" wrapText="1"/>
    </xf>
    <xf numFmtId="175" fontId="48" fillId="42" borderId="19" xfId="0" applyFont="1" applyFill="1" applyBorder="1" applyAlignment="1">
      <alignment horizontal="left" vertical="center" wrapText="1"/>
    </xf>
    <xf numFmtId="173" fontId="48" fillId="42" borderId="19" xfId="104" applyNumberFormat="1" applyFont="1" applyFill="1" applyBorder="1" applyAlignment="1">
      <alignment vertical="center"/>
    </xf>
    <xf numFmtId="3" fontId="48" fillId="42" borderId="19" xfId="104" applyNumberFormat="1" applyFont="1" applyFill="1" applyBorder="1" applyAlignment="1">
      <alignment vertical="center" wrapText="1"/>
    </xf>
    <xf numFmtId="0" fontId="48" fillId="42" borderId="19" xfId="106" applyFont="1" applyFill="1" applyBorder="1" applyAlignment="1">
      <alignment vertical="top" wrapText="1"/>
    </xf>
    <xf numFmtId="0" fontId="44" fillId="42" borderId="20" xfId="106" applyFont="1" applyFill="1" applyBorder="1" applyAlignment="1">
      <alignment horizontal="left" vertical="center" wrapText="1"/>
    </xf>
    <xf numFmtId="175" fontId="48" fillId="42" borderId="20" xfId="0" applyFont="1" applyFill="1" applyBorder="1" applyAlignment="1">
      <alignment horizontal="left" vertical="center" wrapText="1"/>
    </xf>
    <xf numFmtId="173" fontId="48" fillId="42" borderId="20" xfId="104" applyNumberFormat="1" applyFont="1" applyFill="1" applyBorder="1" applyAlignment="1">
      <alignment vertical="center"/>
    </xf>
    <xf numFmtId="3" fontId="48" fillId="42" borderId="20" xfId="104" applyNumberFormat="1" applyFont="1" applyFill="1" applyBorder="1" applyAlignment="1">
      <alignment vertical="center" wrapText="1"/>
    </xf>
    <xf numFmtId="0" fontId="48" fillId="42" borderId="20" xfId="106" applyFont="1" applyFill="1" applyBorder="1" applyAlignment="1">
      <alignment vertical="top" wrapText="1"/>
    </xf>
    <xf numFmtId="175" fontId="44" fillId="42" borderId="22" xfId="0" applyFont="1" applyFill="1" applyBorder="1" applyAlignment="1">
      <alignment horizontal="center" wrapText="1"/>
    </xf>
    <xf numFmtId="175" fontId="44" fillId="0" borderId="16" xfId="0" applyFont="1" applyBorder="1" applyAlignment="1">
      <alignment horizontal="center"/>
    </xf>
    <xf numFmtId="0" fontId="48" fillId="42" borderId="19" xfId="106" applyFont="1" applyFill="1" applyBorder="1" applyAlignment="1">
      <alignment horizontal="left" vertical="center" wrapText="1"/>
    </xf>
    <xf numFmtId="0" fontId="48" fillId="42" borderId="20" xfId="106" applyFont="1" applyFill="1" applyBorder="1" applyAlignment="1">
      <alignment horizontal="left" vertical="center" wrapText="1"/>
    </xf>
    <xf numFmtId="175" fontId="44" fillId="0" borderId="18" xfId="0" applyFont="1" applyBorder="1" applyAlignment="1">
      <alignment horizontal="center" vertical="center" wrapText="1"/>
    </xf>
    <xf numFmtId="173" fontId="48" fillId="0" borderId="18" xfId="104" applyNumberFormat="1" applyFont="1" applyFill="1" applyBorder="1" applyAlignment="1">
      <alignment vertical="center"/>
    </xf>
    <xf numFmtId="173" fontId="48" fillId="0" borderId="19" xfId="104" applyNumberFormat="1" applyFont="1" applyFill="1" applyBorder="1" applyAlignment="1">
      <alignment vertical="center"/>
    </xf>
    <xf numFmtId="173" fontId="48" fillId="0" borderId="20" xfId="104" applyNumberFormat="1" applyFont="1" applyFill="1" applyBorder="1" applyAlignment="1">
      <alignment vertical="center"/>
    </xf>
    <xf numFmtId="175" fontId="44" fillId="0" borderId="22" xfId="0" applyFont="1" applyFill="1" applyBorder="1" applyAlignment="1">
      <alignment wrapText="1"/>
    </xf>
    <xf numFmtId="175" fontId="44" fillId="0" borderId="23" xfId="0" applyFont="1" applyFill="1" applyBorder="1" applyAlignment="1">
      <alignment wrapText="1"/>
    </xf>
    <xf numFmtId="175" fontId="44" fillId="0" borderId="24" xfId="0" applyFont="1" applyFill="1" applyBorder="1" applyAlignment="1">
      <alignment wrapText="1"/>
    </xf>
    <xf numFmtId="175" fontId="44" fillId="0" borderId="16" xfId="0" applyFont="1" applyFill="1" applyBorder="1" applyAlignment="1">
      <alignment wrapText="1"/>
    </xf>
    <xf numFmtId="175" fontId="44" fillId="0" borderId="17" xfId="0" applyFont="1" applyFill="1" applyBorder="1" applyAlignment="1">
      <alignment wrapText="1"/>
    </xf>
    <xf numFmtId="0" fontId="48" fillId="0" borderId="21" xfId="106" applyFont="1" applyFill="1" applyBorder="1" applyAlignment="1">
      <alignment horizontal="center" vertical="center"/>
    </xf>
    <xf numFmtId="0" fontId="48" fillId="0" borderId="21" xfId="106" applyFont="1" applyFill="1" applyBorder="1" applyAlignment="1">
      <alignment horizontal="left" vertical="center" wrapText="1"/>
    </xf>
    <xf numFmtId="0" fontId="48" fillId="0" borderId="21" xfId="106" applyFont="1" applyFill="1" applyBorder="1" applyAlignment="1">
      <alignment vertical="center" wrapText="1"/>
    </xf>
    <xf numFmtId="173" fontId="48" fillId="0" borderId="21" xfId="104" applyNumberFormat="1" applyFont="1" applyFill="1" applyBorder="1" applyAlignment="1">
      <alignment vertical="center"/>
    </xf>
    <xf numFmtId="175" fontId="48" fillId="0" borderId="21" xfId="0" applyFont="1" applyFill="1" applyBorder="1" applyAlignment="1">
      <alignment vertical="center"/>
    </xf>
    <xf numFmtId="3" fontId="48" fillId="0" borderId="21" xfId="104" applyNumberFormat="1" applyFont="1" applyFill="1" applyBorder="1" applyAlignment="1">
      <alignment vertical="center" wrapText="1"/>
    </xf>
    <xf numFmtId="175" fontId="44" fillId="0" borderId="26" xfId="0" applyFont="1" applyFill="1" applyBorder="1" applyAlignment="1">
      <alignment wrapText="1"/>
    </xf>
    <xf numFmtId="3" fontId="48" fillId="42" borderId="22" xfId="104" applyNumberFormat="1" applyFont="1" applyFill="1" applyBorder="1" applyAlignment="1">
      <alignment vertical="center" wrapText="1"/>
    </xf>
    <xf numFmtId="0" fontId="48" fillId="42" borderId="19" xfId="106" applyFont="1" applyFill="1" applyBorder="1" applyAlignment="1">
      <alignment horizontal="center" vertical="center"/>
    </xf>
    <xf numFmtId="3" fontId="48" fillId="42" borderId="23" xfId="104" applyNumberFormat="1" applyFont="1" applyFill="1" applyBorder="1" applyAlignment="1">
      <alignment vertical="center" wrapText="1"/>
    </xf>
    <xf numFmtId="0" fontId="48" fillId="42" borderId="20" xfId="106" applyFont="1" applyFill="1" applyBorder="1" applyAlignment="1">
      <alignment horizontal="center" vertical="center"/>
    </xf>
    <xf numFmtId="3" fontId="48" fillId="42" borderId="24" xfId="104" applyNumberFormat="1" applyFont="1" applyFill="1" applyBorder="1" applyAlignment="1">
      <alignment vertical="center" wrapText="1"/>
    </xf>
    <xf numFmtId="173" fontId="44" fillId="0" borderId="18" xfId="104" applyNumberFormat="1" applyFont="1" applyBorder="1" applyAlignment="1">
      <alignment horizontal="right" vertical="center" wrapText="1"/>
    </xf>
    <xf numFmtId="3" fontId="44" fillId="0" borderId="18" xfId="104" applyNumberFormat="1" applyFont="1" applyBorder="1" applyAlignment="1">
      <alignment vertical="center" wrapText="1"/>
    </xf>
    <xf numFmtId="175" fontId="44" fillId="42" borderId="17" xfId="0" applyFont="1" applyFill="1" applyBorder="1" applyAlignment="1">
      <alignment vertical="top" wrapText="1"/>
    </xf>
    <xf numFmtId="173" fontId="44" fillId="0" borderId="19" xfId="104" applyNumberFormat="1" applyFont="1" applyBorder="1" applyAlignment="1">
      <alignment horizontal="right" vertical="center" wrapText="1"/>
    </xf>
    <xf numFmtId="3" fontId="44" fillId="0" borderId="19" xfId="104" applyNumberFormat="1" applyFont="1" applyBorder="1" applyAlignment="1">
      <alignment vertical="center" wrapText="1"/>
    </xf>
    <xf numFmtId="173" fontId="44" fillId="0" borderId="20" xfId="104" applyNumberFormat="1" applyFont="1" applyBorder="1" applyAlignment="1">
      <alignment horizontal="right" vertical="center" wrapText="1"/>
    </xf>
    <xf numFmtId="3" fontId="44" fillId="0" borderId="20" xfId="104" applyNumberFormat="1" applyFont="1" applyBorder="1" applyAlignment="1">
      <alignment vertical="center" wrapText="1"/>
    </xf>
    <xf numFmtId="3" fontId="48" fillId="0" borderId="22" xfId="104" applyNumberFormat="1" applyFont="1" applyFill="1" applyBorder="1" applyAlignment="1">
      <alignment vertical="center" wrapText="1"/>
    </xf>
    <xf numFmtId="3" fontId="48" fillId="0" borderId="23" xfId="104" applyNumberFormat="1" applyFont="1" applyFill="1" applyBorder="1" applyAlignment="1">
      <alignment vertical="center" wrapText="1"/>
    </xf>
    <xf numFmtId="3" fontId="48" fillId="0" borderId="24" xfId="104" applyNumberFormat="1" applyFont="1" applyFill="1" applyBorder="1" applyAlignment="1">
      <alignment vertical="center" wrapText="1"/>
    </xf>
    <xf numFmtId="175" fontId="44" fillId="0" borderId="0" xfId="0" applyFont="1"/>
    <xf numFmtId="175" fontId="48" fillId="42" borderId="18" xfId="0" applyFont="1" applyFill="1" applyBorder="1" applyAlignment="1">
      <alignment vertical="top"/>
    </xf>
    <xf numFmtId="175" fontId="48" fillId="42" borderId="19" xfId="0" applyFont="1" applyFill="1" applyBorder="1" applyAlignment="1">
      <alignment vertical="top"/>
    </xf>
    <xf numFmtId="175" fontId="48" fillId="42" borderId="20" xfId="0" applyFont="1" applyFill="1" applyBorder="1" applyAlignment="1">
      <alignment vertical="top"/>
    </xf>
    <xf numFmtId="175" fontId="48" fillId="42" borderId="18" xfId="0" applyFont="1" applyFill="1" applyBorder="1" applyAlignment="1">
      <alignment vertical="top" wrapText="1"/>
    </xf>
    <xf numFmtId="175" fontId="48" fillId="42" borderId="19" xfId="0" applyFont="1" applyFill="1" applyBorder="1" applyAlignment="1">
      <alignment vertical="top" wrapText="1"/>
    </xf>
    <xf numFmtId="175" fontId="48" fillId="42" borderId="20" xfId="0" applyFont="1" applyFill="1" applyBorder="1" applyAlignment="1">
      <alignment vertical="top" wrapText="1"/>
    </xf>
    <xf numFmtId="175" fontId="44" fillId="42" borderId="18" xfId="0" applyFont="1" applyFill="1" applyBorder="1" applyAlignment="1">
      <alignment horizontal="left" vertical="center" wrapText="1"/>
    </xf>
    <xf numFmtId="175" fontId="44" fillId="42" borderId="18" xfId="0" applyFont="1" applyFill="1" applyBorder="1" applyAlignment="1">
      <alignment vertical="top"/>
    </xf>
    <xf numFmtId="175" fontId="44" fillId="42" borderId="19" xfId="0" applyFont="1" applyFill="1" applyBorder="1" applyAlignment="1">
      <alignment horizontal="left" vertical="center" wrapText="1"/>
    </xf>
    <xf numFmtId="175" fontId="44" fillId="42" borderId="19" xfId="0" applyFont="1" applyFill="1" applyBorder="1" applyAlignment="1">
      <alignment vertical="top"/>
    </xf>
    <xf numFmtId="175" fontId="44" fillId="42" borderId="20" xfId="0" applyFont="1" applyFill="1" applyBorder="1" applyAlignment="1">
      <alignment horizontal="left" vertical="center" wrapText="1"/>
    </xf>
    <xf numFmtId="175" fontId="44" fillId="42" borderId="20" xfId="0" applyFont="1" applyFill="1" applyBorder="1" applyAlignment="1">
      <alignment vertical="top"/>
    </xf>
    <xf numFmtId="3" fontId="48" fillId="0" borderId="22" xfId="0" applyNumberFormat="1" applyFont="1" applyBorder="1" applyAlignment="1">
      <alignment vertical="center"/>
    </xf>
    <xf numFmtId="3" fontId="48" fillId="0" borderId="23" xfId="0" applyNumberFormat="1" applyFont="1" applyBorder="1" applyAlignment="1">
      <alignment vertical="center"/>
    </xf>
    <xf numFmtId="3" fontId="48" fillId="0" borderId="24" xfId="0" applyNumberFormat="1" applyFont="1" applyBorder="1" applyAlignment="1">
      <alignment vertical="center"/>
    </xf>
    <xf numFmtId="43" fontId="44" fillId="0" borderId="18" xfId="104" applyFont="1" applyBorder="1" applyAlignment="1">
      <alignment horizontal="center" vertical="top" wrapText="1"/>
    </xf>
    <xf numFmtId="43" fontId="44" fillId="0" borderId="18" xfId="0" applyNumberFormat="1" applyFont="1" applyFill="1" applyBorder="1" applyAlignment="1">
      <alignment wrapText="1"/>
    </xf>
    <xf numFmtId="43" fontId="44" fillId="0" borderId="19" xfId="104" applyFont="1" applyBorder="1" applyAlignment="1">
      <alignment horizontal="center" vertical="top" wrapText="1"/>
    </xf>
    <xf numFmtId="43" fontId="44" fillId="0" borderId="19" xfId="0" applyNumberFormat="1" applyFont="1" applyFill="1" applyBorder="1" applyAlignment="1">
      <alignment wrapText="1"/>
    </xf>
    <xf numFmtId="43" fontId="44" fillId="0" borderId="18" xfId="104" applyFont="1" applyBorder="1" applyAlignment="1">
      <alignment vertical="center" wrapText="1"/>
    </xf>
    <xf numFmtId="43" fontId="48" fillId="0" borderId="18" xfId="104" applyFont="1" applyFill="1" applyBorder="1" applyAlignment="1">
      <alignment vertical="center" wrapText="1"/>
    </xf>
    <xf numFmtId="43" fontId="44" fillId="0" borderId="18" xfId="104" applyFont="1" applyBorder="1" applyAlignment="1">
      <alignment horizontal="center" vertical="center" wrapText="1"/>
    </xf>
    <xf numFmtId="43" fontId="44" fillId="0" borderId="18" xfId="0" applyNumberFormat="1" applyFont="1" applyFill="1" applyBorder="1" applyAlignment="1">
      <alignment vertical="top" wrapText="1"/>
    </xf>
    <xf numFmtId="43" fontId="44" fillId="0" borderId="0" xfId="104" applyFont="1" applyAlignment="1">
      <alignment wrapText="1"/>
    </xf>
    <xf numFmtId="2" fontId="44" fillId="0" borderId="0" xfId="0" applyNumberFormat="1" applyFont="1" applyFill="1" applyAlignment="1">
      <alignment wrapText="1"/>
    </xf>
    <xf numFmtId="4" fontId="44" fillId="0" borderId="0" xfId="0" applyNumberFormat="1" applyFont="1" applyAlignment="1">
      <alignment wrapText="1"/>
    </xf>
    <xf numFmtId="43" fontId="44" fillId="0" borderId="19" xfId="104" applyFont="1" applyFill="1" applyBorder="1" applyAlignment="1">
      <alignment wrapText="1"/>
    </xf>
    <xf numFmtId="165" fontId="44" fillId="0" borderId="18" xfId="0" applyNumberFormat="1" applyFont="1" applyBorder="1" applyAlignment="1">
      <alignment vertical="top" wrapText="1"/>
    </xf>
    <xf numFmtId="165" fontId="44" fillId="0" borderId="19" xfId="0" applyNumberFormat="1" applyFont="1" applyBorder="1" applyAlignment="1">
      <alignment wrapText="1"/>
    </xf>
    <xf numFmtId="165" fontId="44" fillId="0" borderId="19" xfId="0" applyNumberFormat="1" applyFont="1" applyFill="1" applyBorder="1" applyAlignment="1">
      <alignment wrapText="1"/>
    </xf>
    <xf numFmtId="173" fontId="44" fillId="0" borderId="19" xfId="0" applyNumberFormat="1" applyFont="1" applyBorder="1" applyAlignment="1">
      <alignment wrapText="1"/>
    </xf>
    <xf numFmtId="43" fontId="44" fillId="0" borderId="0" xfId="104" applyFont="1" applyAlignment="1"/>
    <xf numFmtId="43" fontId="44" fillId="0" borderId="0" xfId="104" applyFont="1" applyFill="1" applyAlignment="1">
      <alignment wrapText="1"/>
    </xf>
    <xf numFmtId="43" fontId="47" fillId="40" borderId="13" xfId="104" applyFont="1" applyFill="1" applyBorder="1" applyAlignment="1">
      <alignment horizontal="center" vertical="center" wrapText="1"/>
    </xf>
    <xf numFmtId="43" fontId="44" fillId="0" borderId="20" xfId="104" applyFont="1" applyBorder="1" applyAlignment="1">
      <alignment horizontal="center" vertical="top" wrapText="1"/>
    </xf>
    <xf numFmtId="43" fontId="44" fillId="0" borderId="19" xfId="104" applyFont="1" applyBorder="1" applyAlignment="1">
      <alignment wrapText="1"/>
    </xf>
    <xf numFmtId="43" fontId="44" fillId="0" borderId="20" xfId="104" applyFont="1" applyBorder="1" applyAlignment="1">
      <alignment wrapText="1"/>
    </xf>
    <xf numFmtId="43" fontId="44" fillId="0" borderId="19" xfId="104" applyFont="1" applyBorder="1" applyAlignment="1">
      <alignment vertical="center" wrapText="1"/>
    </xf>
    <xf numFmtId="43" fontId="44" fillId="0" borderId="20" xfId="104" applyFont="1" applyBorder="1" applyAlignment="1">
      <alignment vertical="center" wrapText="1"/>
    </xf>
    <xf numFmtId="43" fontId="44" fillId="0" borderId="21" xfId="104" applyFont="1" applyBorder="1" applyAlignment="1">
      <alignment wrapText="1"/>
    </xf>
    <xf numFmtId="43" fontId="44" fillId="42" borderId="19" xfId="104" applyFont="1" applyFill="1" applyBorder="1" applyAlignment="1">
      <alignment wrapText="1"/>
    </xf>
    <xf numFmtId="43" fontId="44" fillId="42" borderId="20" xfId="104" applyFont="1" applyFill="1" applyBorder="1" applyAlignment="1">
      <alignment wrapText="1"/>
    </xf>
    <xf numFmtId="43" fontId="44" fillId="0" borderId="18" xfId="104" applyFont="1" applyFill="1" applyBorder="1" applyAlignment="1">
      <alignment wrapText="1"/>
    </xf>
    <xf numFmtId="43" fontId="44" fillId="0" borderId="20" xfId="104" applyFont="1" applyFill="1" applyBorder="1" applyAlignment="1">
      <alignment wrapText="1"/>
    </xf>
    <xf numFmtId="43" fontId="44" fillId="0" borderId="21" xfId="104" applyFont="1" applyFill="1" applyBorder="1" applyAlignment="1">
      <alignment wrapText="1"/>
    </xf>
    <xf numFmtId="165" fontId="44" fillId="0" borderId="18" xfId="0" applyNumberFormat="1" applyFont="1" applyBorder="1" applyAlignment="1">
      <alignment wrapText="1"/>
    </xf>
    <xf numFmtId="43" fontId="48" fillId="0" borderId="18" xfId="104" applyFont="1" applyBorder="1" applyAlignment="1">
      <alignment horizontal="center" vertical="top" wrapText="1"/>
    </xf>
    <xf numFmtId="175" fontId="44" fillId="42" borderId="13" xfId="0" applyFont="1" applyFill="1" applyBorder="1" applyAlignment="1">
      <alignment horizontal="left" vertical="top" wrapText="1"/>
    </xf>
    <xf numFmtId="165" fontId="44" fillId="0" borderId="18" xfId="0" applyNumberFormat="1" applyFont="1" applyBorder="1" applyAlignment="1">
      <alignment vertical="center" wrapText="1"/>
    </xf>
    <xf numFmtId="43" fontId="44" fillId="0" borderId="18" xfId="0" applyNumberFormat="1" applyFont="1" applyFill="1" applyBorder="1" applyAlignment="1">
      <alignment vertical="center" wrapText="1"/>
    </xf>
    <xf numFmtId="165" fontId="44" fillId="0" borderId="0" xfId="0" applyNumberFormat="1" applyFont="1" applyFill="1" applyAlignment="1">
      <alignment wrapText="1"/>
    </xf>
    <xf numFmtId="175" fontId="44" fillId="0" borderId="0" xfId="0" applyFont="1" applyAlignment="1">
      <alignment horizontal="right" wrapText="1"/>
    </xf>
    <xf numFmtId="43" fontId="45" fillId="0" borderId="0" xfId="0" applyNumberFormat="1" applyFont="1" applyAlignment="1">
      <alignment wrapText="1"/>
    </xf>
    <xf numFmtId="43" fontId="45" fillId="0" borderId="0" xfId="0" applyNumberFormat="1" applyFont="1" applyFill="1" applyAlignment="1">
      <alignment wrapText="1"/>
    </xf>
    <xf numFmtId="175" fontId="48" fillId="0" borderId="18" xfId="106" applyNumberFormat="1" applyFont="1" applyFill="1" applyBorder="1" applyAlignment="1">
      <alignment horizontal="center" vertical="center"/>
    </xf>
    <xf numFmtId="175" fontId="48" fillId="0" borderId="18" xfId="106" applyNumberFormat="1" applyFont="1" applyFill="1" applyBorder="1" applyAlignment="1">
      <alignment horizontal="left" vertical="center"/>
    </xf>
    <xf numFmtId="175" fontId="48" fillId="0" borderId="18" xfId="106" applyNumberFormat="1" applyFont="1" applyFill="1" applyBorder="1" applyAlignment="1">
      <alignment horizontal="left" vertical="center" wrapText="1"/>
    </xf>
    <xf numFmtId="175" fontId="48" fillId="0" borderId="13" xfId="106" applyNumberFormat="1" applyFont="1" applyFill="1" applyBorder="1" applyAlignment="1">
      <alignment horizontal="center" vertical="center"/>
    </xf>
    <xf numFmtId="175" fontId="48" fillId="0" borderId="13" xfId="106" applyNumberFormat="1" applyFont="1" applyFill="1" applyBorder="1" applyAlignment="1">
      <alignment horizontal="left" vertical="center"/>
    </xf>
    <xf numFmtId="175" fontId="48" fillId="0" borderId="13" xfId="106" applyNumberFormat="1" applyFont="1" applyFill="1" applyBorder="1" applyAlignment="1">
      <alignment horizontal="left" vertical="center" wrapText="1"/>
    </xf>
    <xf numFmtId="175" fontId="48" fillId="0" borderId="18" xfId="106" applyNumberFormat="1" applyFont="1" applyFill="1" applyBorder="1" applyAlignment="1">
      <alignment vertical="center" wrapText="1"/>
    </xf>
    <xf numFmtId="175" fontId="44" fillId="42" borderId="18" xfId="106" applyNumberFormat="1" applyFont="1" applyFill="1" applyBorder="1" applyAlignment="1">
      <alignment horizontal="left" vertical="center" wrapText="1"/>
    </xf>
    <xf numFmtId="175" fontId="48" fillId="42" borderId="18" xfId="106" applyNumberFormat="1" applyFont="1" applyFill="1" applyBorder="1" applyAlignment="1">
      <alignment horizontal="left" vertical="center" wrapText="1"/>
    </xf>
    <xf numFmtId="175" fontId="48" fillId="42" borderId="13" xfId="106" applyNumberFormat="1" applyFont="1" applyFill="1" applyBorder="1" applyAlignment="1">
      <alignment horizontal="center" vertical="top"/>
    </xf>
    <xf numFmtId="175" fontId="48" fillId="42" borderId="13" xfId="106" applyNumberFormat="1" applyFont="1" applyFill="1" applyBorder="1" applyAlignment="1">
      <alignment horizontal="left" vertical="top" wrapText="1"/>
    </xf>
    <xf numFmtId="175" fontId="48" fillId="42" borderId="18" xfId="106" applyNumberFormat="1" applyFont="1" applyFill="1" applyBorder="1" applyAlignment="1">
      <alignment horizontal="center" vertical="center"/>
    </xf>
    <xf numFmtId="173" fontId="45" fillId="41" borderId="13" xfId="104" applyNumberFormat="1" applyFont="1" applyFill="1" applyBorder="1" applyAlignment="1">
      <alignment horizontal="center" vertical="center" wrapText="1"/>
    </xf>
    <xf numFmtId="3" fontId="45" fillId="41" borderId="13" xfId="104" applyNumberFormat="1" applyFont="1" applyFill="1" applyBorder="1" applyAlignment="1">
      <alignment horizontal="center" vertical="center" wrapText="1"/>
    </xf>
    <xf numFmtId="175" fontId="45" fillId="0" borderId="0" xfId="0" applyFont="1" applyAlignment="1">
      <alignment horizontal="center" vertical="center" wrapText="1"/>
    </xf>
    <xf numFmtId="175" fontId="52" fillId="0" borderId="0" xfId="0" applyFont="1" applyAlignment="1">
      <alignment horizontal="center" vertical="center" wrapText="1"/>
    </xf>
    <xf numFmtId="175" fontId="47" fillId="45" borderId="16" xfId="0" applyFont="1" applyFill="1" applyBorder="1" applyAlignment="1">
      <alignment horizontal="center" vertical="center" wrapText="1"/>
    </xf>
    <xf numFmtId="173" fontId="47" fillId="45" borderId="16" xfId="104" applyNumberFormat="1" applyFont="1" applyFill="1" applyBorder="1" applyAlignment="1">
      <alignment horizontal="center" vertical="center" wrapText="1"/>
    </xf>
    <xf numFmtId="3" fontId="47" fillId="45" borderId="16" xfId="104" applyNumberFormat="1" applyFont="1" applyFill="1" applyBorder="1" applyAlignment="1">
      <alignment horizontal="center" vertical="center" wrapText="1"/>
    </xf>
    <xf numFmtId="175" fontId="48" fillId="0" borderId="16" xfId="106" applyNumberFormat="1" applyFont="1" applyFill="1" applyBorder="1" applyAlignment="1">
      <alignment horizontal="left" vertical="top" wrapText="1"/>
    </xf>
    <xf numFmtId="0" fontId="48" fillId="0" borderId="19" xfId="106" applyFont="1" applyFill="1" applyBorder="1" applyAlignment="1">
      <alignment horizontal="left" vertical="top" wrapText="1"/>
    </xf>
    <xf numFmtId="0" fontId="48" fillId="0" borderId="16" xfId="106" applyNumberFormat="1" applyFont="1" applyFill="1" applyBorder="1" applyAlignment="1">
      <alignment horizontal="right" vertical="top"/>
    </xf>
    <xf numFmtId="0" fontId="48" fillId="0" borderId="19" xfId="106" applyFont="1" applyFill="1" applyBorder="1" applyAlignment="1">
      <alignment horizontal="right" vertical="top" wrapText="1"/>
    </xf>
    <xf numFmtId="3" fontId="48" fillId="0" borderId="16" xfId="104" applyNumberFormat="1" applyFont="1" applyFill="1" applyBorder="1" applyAlignment="1">
      <alignment vertical="top" wrapText="1"/>
    </xf>
    <xf numFmtId="175" fontId="0" fillId="0" borderId="0" xfId="0" applyAlignment="1">
      <alignment vertical="top"/>
    </xf>
    <xf numFmtId="175" fontId="54" fillId="0" borderId="0" xfId="0" applyFont="1"/>
    <xf numFmtId="3" fontId="55" fillId="0" borderId="0" xfId="104" applyNumberFormat="1" applyFont="1" applyAlignment="1">
      <alignment vertical="center" wrapText="1"/>
    </xf>
    <xf numFmtId="3" fontId="55" fillId="0" borderId="0" xfId="104" applyNumberFormat="1" applyFont="1" applyAlignment="1">
      <alignment vertical="center"/>
    </xf>
    <xf numFmtId="3" fontId="56" fillId="0" borderId="0" xfId="104" applyNumberFormat="1" applyFont="1" applyAlignment="1">
      <alignment vertical="center"/>
    </xf>
    <xf numFmtId="3" fontId="55" fillId="0" borderId="0" xfId="104" applyNumberFormat="1" applyFont="1" applyFill="1" applyAlignment="1">
      <alignment vertical="center" wrapText="1"/>
    </xf>
    <xf numFmtId="0" fontId="48" fillId="0" borderId="16" xfId="0" quotePrefix="1" applyNumberFormat="1" applyFont="1" applyFill="1" applyBorder="1" applyAlignment="1">
      <alignment horizontal="left" vertical="top" wrapText="1"/>
    </xf>
    <xf numFmtId="3" fontId="48" fillId="0" borderId="16" xfId="104" quotePrefix="1" applyNumberFormat="1" applyFont="1" applyFill="1" applyBorder="1" applyAlignment="1">
      <alignment vertical="top" wrapText="1"/>
    </xf>
    <xf numFmtId="175" fontId="55" fillId="0" borderId="0" xfId="0" applyFont="1" applyAlignment="1">
      <alignment horizontal="center" vertical="center" wrapText="1"/>
    </xf>
    <xf numFmtId="175" fontId="55" fillId="0" borderId="0" xfId="0" applyFont="1" applyAlignment="1">
      <alignment horizontal="center" vertical="center"/>
    </xf>
    <xf numFmtId="175" fontId="56" fillId="0" borderId="0" xfId="0" applyFont="1" applyAlignment="1">
      <alignment horizontal="center" vertical="center"/>
    </xf>
    <xf numFmtId="175" fontId="55" fillId="0" borderId="0" xfId="0" applyFont="1" applyFill="1" applyAlignment="1">
      <alignment horizontal="center" vertical="center" wrapText="1"/>
    </xf>
    <xf numFmtId="175" fontId="48" fillId="0" borderId="16" xfId="106" applyNumberFormat="1" applyFont="1" applyFill="1" applyBorder="1" applyAlignment="1">
      <alignment horizontal="center" vertical="top" wrapText="1"/>
    </xf>
    <xf numFmtId="0" fontId="48" fillId="0" borderId="19" xfId="106" applyFont="1" applyFill="1" applyBorder="1" applyAlignment="1">
      <alignment horizontal="center" vertical="top" wrapText="1"/>
    </xf>
    <xf numFmtId="175" fontId="54" fillId="0" borderId="0" xfId="0" applyFont="1" applyAlignment="1">
      <alignment horizontal="center"/>
    </xf>
    <xf numFmtId="3" fontId="48" fillId="0" borderId="13" xfId="104" quotePrefix="1" applyNumberFormat="1" applyFont="1" applyFill="1" applyBorder="1" applyAlignment="1">
      <alignment vertical="top" wrapText="1"/>
    </xf>
    <xf numFmtId="3" fontId="48" fillId="0" borderId="13" xfId="104" applyNumberFormat="1" applyFont="1" applyFill="1" applyBorder="1" applyAlignment="1">
      <alignment horizontal="center" vertical="top" wrapText="1"/>
    </xf>
    <xf numFmtId="3" fontId="48" fillId="0" borderId="36" xfId="104" quotePrefix="1" applyNumberFormat="1" applyFont="1" applyFill="1" applyBorder="1" applyAlignment="1">
      <alignment vertical="top" wrapText="1"/>
    </xf>
    <xf numFmtId="3" fontId="48" fillId="0" borderId="36" xfId="104" applyNumberFormat="1" applyFont="1" applyFill="1" applyBorder="1" applyAlignment="1">
      <alignment vertical="top" wrapText="1"/>
    </xf>
    <xf numFmtId="3" fontId="48" fillId="0" borderId="21" xfId="104" applyNumberFormat="1" applyFont="1" applyFill="1" applyBorder="1" applyAlignment="1">
      <alignment horizontal="center" vertical="top" wrapText="1"/>
    </xf>
    <xf numFmtId="175" fontId="44" fillId="0" borderId="13" xfId="0" applyFont="1" applyBorder="1" applyAlignment="1">
      <alignment wrapText="1"/>
    </xf>
    <xf numFmtId="175" fontId="0" fillId="0" borderId="0" xfId="0" applyAlignment="1">
      <alignment horizontal="center" vertical="top"/>
    </xf>
    <xf numFmtId="175" fontId="48" fillId="0" borderId="19" xfId="0" applyFont="1" applyFill="1" applyBorder="1" applyAlignment="1">
      <alignment horizontal="center" vertical="top"/>
    </xf>
    <xf numFmtId="173" fontId="48" fillId="0" borderId="19" xfId="104" applyNumberFormat="1" applyFont="1" applyBorder="1" applyAlignment="1">
      <alignment horizontal="center" vertical="top"/>
    </xf>
    <xf numFmtId="3" fontId="48" fillId="0" borderId="16" xfId="104" applyNumberFormat="1" applyFont="1" applyFill="1" applyBorder="1" applyAlignment="1">
      <alignment horizontal="center" vertical="top" wrapText="1"/>
    </xf>
    <xf numFmtId="175" fontId="48" fillId="0" borderId="16" xfId="0" applyFont="1" applyFill="1" applyBorder="1" applyAlignment="1">
      <alignment horizontal="center" vertical="top"/>
    </xf>
    <xf numFmtId="173" fontId="48" fillId="0" borderId="16" xfId="104" applyNumberFormat="1" applyFont="1" applyBorder="1" applyAlignment="1">
      <alignment horizontal="center" vertical="top"/>
    </xf>
    <xf numFmtId="3" fontId="44" fillId="0" borderId="0" xfId="104" applyNumberFormat="1" applyFont="1" applyFill="1" applyAlignment="1">
      <alignment horizontal="center" vertical="center" wrapText="1"/>
    </xf>
    <xf numFmtId="175" fontId="44" fillId="0" borderId="0" xfId="0" applyFont="1" applyFill="1" applyAlignment="1">
      <alignment horizontal="center" vertical="center" wrapText="1"/>
    </xf>
    <xf numFmtId="173" fontId="44" fillId="0" borderId="0" xfId="104" applyNumberFormat="1" applyFont="1" applyFill="1" applyAlignment="1">
      <alignment horizontal="center" vertical="center" wrapText="1"/>
    </xf>
    <xf numFmtId="3" fontId="45" fillId="0" borderId="0" xfId="104" applyNumberFormat="1" applyFont="1" applyAlignment="1">
      <alignment horizontal="center" vertical="center"/>
    </xf>
    <xf numFmtId="175" fontId="45" fillId="0" borderId="0" xfId="0" applyFont="1" applyAlignment="1">
      <alignment horizontal="center" vertical="center"/>
    </xf>
    <xf numFmtId="173" fontId="45" fillId="0" borderId="0" xfId="104" applyNumberFormat="1" applyFont="1" applyAlignment="1">
      <alignment horizontal="center" vertical="center"/>
    </xf>
    <xf numFmtId="3" fontId="44" fillId="0" borderId="0" xfId="104" applyNumberFormat="1" applyFont="1" applyAlignment="1">
      <alignment horizontal="center" vertical="center"/>
    </xf>
    <xf numFmtId="173" fontId="44" fillId="0" borderId="0" xfId="104" applyNumberFormat="1" applyFont="1" applyAlignment="1">
      <alignment horizontal="center" vertical="center"/>
    </xf>
    <xf numFmtId="3" fontId="44" fillId="0" borderId="0" xfId="104" applyNumberFormat="1" applyFont="1" applyAlignment="1">
      <alignment horizontal="center" vertical="center" wrapText="1"/>
    </xf>
    <xf numFmtId="175" fontId="44" fillId="0" borderId="0" xfId="0" applyFont="1" applyAlignment="1">
      <alignment horizontal="center" vertical="center" wrapText="1"/>
    </xf>
    <xf numFmtId="173" fontId="44" fillId="0" borderId="0" xfId="104" applyNumberFormat="1" applyFont="1" applyAlignment="1">
      <alignment horizontal="center" vertical="center" wrapText="1"/>
    </xf>
    <xf numFmtId="3" fontId="48" fillId="0" borderId="13" xfId="104" applyNumberFormat="1" applyFont="1" applyFill="1" applyBorder="1" applyAlignment="1">
      <alignment vertical="top" wrapText="1"/>
    </xf>
    <xf numFmtId="175" fontId="44" fillId="0" borderId="0" xfId="0" applyFont="1" applyAlignment="1">
      <alignment horizontal="center" vertical="center"/>
    </xf>
    <xf numFmtId="175" fontId="58" fillId="0" borderId="0" xfId="0" applyFont="1" applyAlignment="1">
      <alignment wrapText="1"/>
    </xf>
    <xf numFmtId="43" fontId="58" fillId="0" borderId="0" xfId="104" applyFont="1" applyAlignment="1">
      <alignment wrapText="1"/>
    </xf>
    <xf numFmtId="175" fontId="58" fillId="0" borderId="0" xfId="0" applyFont="1" applyFill="1" applyAlignment="1">
      <alignment wrapText="1"/>
    </xf>
    <xf numFmtId="175" fontId="58" fillId="0" borderId="0" xfId="0" applyFont="1" applyAlignment="1"/>
    <xf numFmtId="43" fontId="58" fillId="0" borderId="0" xfId="104" applyFont="1" applyAlignment="1"/>
    <xf numFmtId="175" fontId="58" fillId="0" borderId="0" xfId="0" applyFont="1" applyFill="1" applyAlignment="1"/>
    <xf numFmtId="43" fontId="58" fillId="0" borderId="0" xfId="104" applyFont="1" applyFill="1" applyAlignment="1">
      <alignment wrapText="1"/>
    </xf>
    <xf numFmtId="175" fontId="60" fillId="0" borderId="0" xfId="0" applyFont="1" applyAlignment="1">
      <alignment wrapText="1"/>
    </xf>
    <xf numFmtId="175" fontId="0" fillId="48" borderId="15" xfId="0" applyFill="1" applyBorder="1" applyAlignment="1" applyProtection="1">
      <alignment horizontal="center" vertical="center" wrapText="1"/>
    </xf>
    <xf numFmtId="175" fontId="0" fillId="49" borderId="15" xfId="0" applyFill="1" applyBorder="1" applyAlignment="1" applyProtection="1">
      <alignment horizontal="center" vertical="center" wrapText="1"/>
    </xf>
    <xf numFmtId="175" fontId="0" fillId="0" borderId="15" xfId="0" applyFill="1" applyBorder="1" applyAlignment="1" applyProtection="1">
      <alignment horizontal="center" vertical="center" wrapText="1"/>
    </xf>
    <xf numFmtId="175" fontId="59" fillId="0" borderId="0" xfId="139"/>
    <xf numFmtId="175" fontId="64" fillId="52" borderId="42" xfId="139" applyFont="1" applyFill="1" applyBorder="1" applyAlignment="1" applyProtection="1">
      <alignment wrapText="1"/>
    </xf>
    <xf numFmtId="175" fontId="64" fillId="52" borderId="43" xfId="139" applyFont="1" applyFill="1" applyBorder="1" applyAlignment="1" applyProtection="1">
      <alignment wrapText="1"/>
    </xf>
    <xf numFmtId="175" fontId="65" fillId="48" borderId="44" xfId="139" applyFont="1" applyFill="1" applyBorder="1" applyAlignment="1" applyProtection="1">
      <alignment wrapText="1"/>
    </xf>
    <xf numFmtId="175" fontId="65" fillId="48" borderId="45" xfId="139" applyFont="1" applyFill="1" applyBorder="1" applyAlignment="1" applyProtection="1">
      <alignment wrapText="1"/>
    </xf>
    <xf numFmtId="175" fontId="65" fillId="49" borderId="44" xfId="139" applyFont="1" applyFill="1" applyBorder="1" applyAlignment="1" applyProtection="1">
      <alignment wrapText="1"/>
    </xf>
    <xf numFmtId="175" fontId="65" fillId="49" borderId="45" xfId="139" applyFont="1" applyFill="1" applyBorder="1" applyAlignment="1" applyProtection="1">
      <alignment wrapText="1"/>
    </xf>
    <xf numFmtId="175" fontId="65" fillId="49" borderId="46" xfId="139" applyFont="1" applyFill="1" applyBorder="1" applyAlignment="1" applyProtection="1">
      <alignment wrapText="1"/>
    </xf>
    <xf numFmtId="175" fontId="65" fillId="49" borderId="47" xfId="139" applyFont="1" applyFill="1" applyBorder="1" applyAlignment="1" applyProtection="1">
      <alignment wrapText="1"/>
    </xf>
    <xf numFmtId="175" fontId="65" fillId="0" borderId="44" xfId="139" applyFont="1" applyFill="1" applyBorder="1" applyAlignment="1" applyProtection="1">
      <alignment wrapText="1"/>
    </xf>
    <xf numFmtId="175" fontId="65" fillId="0" borderId="45" xfId="139" applyFont="1" applyFill="1" applyBorder="1" applyAlignment="1" applyProtection="1">
      <alignment wrapText="1"/>
    </xf>
    <xf numFmtId="175" fontId="65" fillId="0" borderId="44" xfId="139" applyFont="1" applyFill="1" applyBorder="1" applyAlignment="1" applyProtection="1">
      <alignment vertical="top" wrapText="1"/>
    </xf>
    <xf numFmtId="175" fontId="65" fillId="0" borderId="46" xfId="139" applyFont="1" applyFill="1" applyBorder="1" applyAlignment="1" applyProtection="1">
      <alignment wrapText="1"/>
    </xf>
    <xf numFmtId="175" fontId="57" fillId="46" borderId="13" xfId="0" applyFont="1" applyFill="1" applyBorder="1" applyAlignment="1">
      <alignment horizontal="center" vertical="center" wrapText="1"/>
    </xf>
    <xf numFmtId="175" fontId="48" fillId="55" borderId="15" xfId="106" applyNumberFormat="1" applyFont="1" applyFill="1" applyBorder="1" applyAlignment="1">
      <alignment vertical="top" wrapText="1"/>
    </xf>
    <xf numFmtId="175" fontId="47" fillId="55" borderId="15" xfId="106" applyNumberFormat="1" applyFont="1" applyFill="1" applyBorder="1" applyAlignment="1">
      <alignment vertical="top" wrapText="1"/>
    </xf>
    <xf numFmtId="0" fontId="48" fillId="55" borderId="15" xfId="0" quotePrefix="1" applyNumberFormat="1" applyFont="1" applyFill="1" applyBorder="1" applyAlignment="1">
      <alignment vertical="top" wrapText="1"/>
    </xf>
    <xf numFmtId="175" fontId="67" fillId="0" borderId="0" xfId="0" applyFont="1" applyFill="1"/>
    <xf numFmtId="175" fontId="68" fillId="0" borderId="0" xfId="0" applyFont="1" applyFill="1" applyAlignment="1">
      <alignment horizontal="center"/>
    </xf>
    <xf numFmtId="175" fontId="67" fillId="0" borderId="0" xfId="0" applyFont="1" applyFill="1" applyAlignment="1">
      <alignment horizontal="center" vertical="top"/>
    </xf>
    <xf numFmtId="175" fontId="67" fillId="53" borderId="15" xfId="0" applyFont="1" applyFill="1" applyBorder="1"/>
    <xf numFmtId="175" fontId="67" fillId="0" borderId="0" xfId="0" applyFont="1"/>
    <xf numFmtId="175" fontId="67" fillId="54" borderId="15" xfId="0" applyFont="1" applyFill="1" applyBorder="1"/>
    <xf numFmtId="175" fontId="68" fillId="0" borderId="0" xfId="0" applyFont="1" applyAlignment="1">
      <alignment horizontal="center"/>
    </xf>
    <xf numFmtId="175" fontId="67" fillId="0" borderId="0" xfId="0" applyFont="1" applyAlignment="1">
      <alignment horizontal="center" vertical="top"/>
    </xf>
    <xf numFmtId="175" fontId="67" fillId="56" borderId="15" xfId="0" applyFont="1" applyFill="1" applyBorder="1"/>
    <xf numFmtId="175" fontId="67" fillId="55" borderId="15" xfId="0" applyFont="1" applyFill="1" applyBorder="1"/>
    <xf numFmtId="175" fontId="71" fillId="0" borderId="0" xfId="0" applyFont="1" applyFill="1"/>
    <xf numFmtId="175" fontId="71" fillId="0" borderId="0" xfId="0" applyFont="1"/>
    <xf numFmtId="175" fontId="44" fillId="42" borderId="16" xfId="0" applyFont="1" applyFill="1" applyBorder="1" applyAlignment="1">
      <alignment horizontal="left" vertical="center" wrapText="1"/>
    </xf>
    <xf numFmtId="175" fontId="44" fillId="42" borderId="17" xfId="0" applyFont="1" applyFill="1" applyBorder="1" applyAlignment="1">
      <alignment horizontal="left" vertical="center" wrapText="1"/>
    </xf>
    <xf numFmtId="175" fontId="44" fillId="42" borderId="14" xfId="0" applyFont="1" applyFill="1" applyBorder="1" applyAlignment="1">
      <alignment horizontal="left" vertical="center" wrapText="1"/>
    </xf>
    <xf numFmtId="175" fontId="44" fillId="0" borderId="16" xfId="0" applyFont="1" applyBorder="1" applyAlignment="1">
      <alignment horizontal="left" vertical="center" wrapText="1"/>
    </xf>
    <xf numFmtId="175" fontId="44" fillId="0" borderId="17" xfId="0" applyFont="1" applyBorder="1" applyAlignment="1">
      <alignment horizontal="left" vertical="center" wrapText="1"/>
    </xf>
    <xf numFmtId="175" fontId="44" fillId="0" borderId="14" xfId="0" applyFont="1" applyBorder="1" applyAlignment="1">
      <alignment horizontal="left" vertical="center" wrapText="1"/>
    </xf>
    <xf numFmtId="175" fontId="44" fillId="0" borderId="16" xfId="0" applyFont="1" applyBorder="1" applyAlignment="1">
      <alignment horizontal="center" vertical="center" wrapText="1"/>
    </xf>
    <xf numFmtId="175" fontId="44" fillId="0" borderId="17" xfId="0" applyFont="1" applyBorder="1" applyAlignment="1">
      <alignment horizontal="center" vertical="center" wrapText="1"/>
    </xf>
    <xf numFmtId="175" fontId="44" fillId="0" borderId="14" xfId="0" applyFont="1" applyBorder="1" applyAlignment="1">
      <alignment horizontal="center" vertical="center" wrapText="1"/>
    </xf>
    <xf numFmtId="175" fontId="44" fillId="0" borderId="16" xfId="0" applyFont="1" applyBorder="1" applyAlignment="1">
      <alignment horizontal="center" vertical="center"/>
    </xf>
    <xf numFmtId="175" fontId="44" fillId="0" borderId="17" xfId="0" applyFont="1" applyBorder="1" applyAlignment="1">
      <alignment horizontal="center" vertical="center"/>
    </xf>
    <xf numFmtId="175" fontId="44" fillId="0" borderId="14" xfId="0" applyFont="1" applyBorder="1" applyAlignment="1">
      <alignment horizontal="center" vertical="center"/>
    </xf>
    <xf numFmtId="175" fontId="45" fillId="41" borderId="13" xfId="0" applyFont="1" applyFill="1" applyBorder="1" applyAlignment="1">
      <alignment horizontal="center" vertical="center" wrapText="1"/>
    </xf>
    <xf numFmtId="175" fontId="44" fillId="0" borderId="16" xfId="0" applyFont="1" applyFill="1" applyBorder="1" applyAlignment="1">
      <alignment horizontal="left" vertical="center" wrapText="1"/>
    </xf>
    <xf numFmtId="175" fontId="44" fillId="0" borderId="17" xfId="0" applyFont="1" applyFill="1" applyBorder="1" applyAlignment="1">
      <alignment horizontal="left" vertical="center" wrapText="1"/>
    </xf>
    <xf numFmtId="175" fontId="44" fillId="0" borderId="14" xfId="0" applyFont="1" applyFill="1" applyBorder="1" applyAlignment="1">
      <alignment horizontal="left" vertical="center" wrapText="1"/>
    </xf>
    <xf numFmtId="175" fontId="45" fillId="40" borderId="13" xfId="0" applyFont="1" applyFill="1" applyBorder="1" applyAlignment="1">
      <alignment horizontal="center" vertical="center" wrapText="1"/>
    </xf>
    <xf numFmtId="175" fontId="44" fillId="0" borderId="16" xfId="0" applyFont="1" applyBorder="1" applyAlignment="1">
      <alignment horizontal="left" wrapText="1"/>
    </xf>
    <xf numFmtId="175" fontId="44" fillId="0" borderId="17" xfId="0" applyFont="1" applyBorder="1" applyAlignment="1">
      <alignment horizontal="left" wrapText="1"/>
    </xf>
    <xf numFmtId="175" fontId="44" fillId="0" borderId="14" xfId="0" applyFont="1" applyBorder="1" applyAlignment="1">
      <alignment horizontal="left" wrapText="1"/>
    </xf>
    <xf numFmtId="3" fontId="48" fillId="55" borderId="51" xfId="104" quotePrefix="1" applyNumberFormat="1" applyFont="1" applyFill="1" applyBorder="1" applyAlignment="1">
      <alignment vertical="top" wrapText="1"/>
    </xf>
    <xf numFmtId="175" fontId="0" fillId="0" borderId="17" xfId="0" applyBorder="1" applyAlignment="1">
      <alignment vertical="top" wrapText="1"/>
    </xf>
    <xf numFmtId="175" fontId="0" fillId="0" borderId="14" xfId="0" applyBorder="1" applyAlignment="1">
      <alignment vertical="top" wrapText="1"/>
    </xf>
    <xf numFmtId="3" fontId="48" fillId="56" borderId="51" xfId="104" quotePrefix="1" applyNumberFormat="1" applyFont="1" applyFill="1" applyBorder="1" applyAlignment="1">
      <alignment horizontal="center" vertical="top" wrapText="1"/>
    </xf>
    <xf numFmtId="3" fontId="48" fillId="56" borderId="52" xfId="104" quotePrefix="1" applyNumberFormat="1" applyFont="1" applyFill="1" applyBorder="1" applyAlignment="1">
      <alignment horizontal="center" vertical="top" wrapText="1"/>
    </xf>
    <xf numFmtId="3" fontId="48" fillId="56" borderId="53" xfId="104" quotePrefix="1" applyNumberFormat="1" applyFont="1" applyFill="1" applyBorder="1" applyAlignment="1">
      <alignment horizontal="center" vertical="top" wrapText="1"/>
    </xf>
    <xf numFmtId="3" fontId="48" fillId="56" borderId="48" xfId="104" quotePrefix="1" applyNumberFormat="1" applyFont="1" applyFill="1" applyBorder="1" applyAlignment="1">
      <alignment horizontal="center" vertical="top" wrapText="1"/>
    </xf>
    <xf numFmtId="3" fontId="48" fillId="56" borderId="0" xfId="104" quotePrefix="1" applyNumberFormat="1" applyFont="1" applyFill="1" applyBorder="1" applyAlignment="1">
      <alignment horizontal="center" vertical="top" wrapText="1"/>
    </xf>
    <xf numFmtId="3" fontId="48" fillId="56" borderId="49" xfId="104" quotePrefix="1" applyNumberFormat="1" applyFont="1" applyFill="1" applyBorder="1" applyAlignment="1">
      <alignment horizontal="center" vertical="top" wrapText="1"/>
    </xf>
    <xf numFmtId="3" fontId="48" fillId="56" borderId="54" xfId="104" quotePrefix="1" applyNumberFormat="1" applyFont="1" applyFill="1" applyBorder="1" applyAlignment="1">
      <alignment horizontal="center" vertical="top" wrapText="1"/>
    </xf>
    <xf numFmtId="3" fontId="48" fillId="56" borderId="55" xfId="104" quotePrefix="1" applyNumberFormat="1" applyFont="1" applyFill="1" applyBorder="1" applyAlignment="1">
      <alignment horizontal="center" vertical="top" wrapText="1"/>
    </xf>
    <xf numFmtId="3" fontId="48" fillId="56" borderId="56" xfId="104" quotePrefix="1" applyNumberFormat="1" applyFont="1" applyFill="1" applyBorder="1" applyAlignment="1">
      <alignment horizontal="center" vertical="top" wrapText="1"/>
    </xf>
    <xf numFmtId="3" fontId="48" fillId="56" borderId="50" xfId="104" quotePrefix="1" applyNumberFormat="1" applyFont="1" applyFill="1" applyBorder="1" applyAlignment="1">
      <alignment horizontal="center" vertical="top" wrapText="1"/>
    </xf>
    <xf numFmtId="3" fontId="48" fillId="56" borderId="17" xfId="104" quotePrefix="1" applyNumberFormat="1" applyFont="1" applyFill="1" applyBorder="1" applyAlignment="1">
      <alignment horizontal="center" vertical="top" wrapText="1"/>
    </xf>
    <xf numFmtId="3" fontId="48" fillId="56" borderId="14" xfId="104" quotePrefix="1" applyNumberFormat="1" applyFont="1" applyFill="1" applyBorder="1" applyAlignment="1">
      <alignment horizontal="center" vertical="top" wrapText="1"/>
    </xf>
    <xf numFmtId="175" fontId="66" fillId="45" borderId="27" xfId="0" applyFont="1" applyFill="1" applyBorder="1" applyAlignment="1">
      <alignment horizontal="center" vertical="center" wrapText="1"/>
    </xf>
    <xf numFmtId="175" fontId="66" fillId="45" borderId="28" xfId="0" applyFont="1" applyFill="1" applyBorder="1" applyAlignment="1">
      <alignment horizontal="center" vertical="center" wrapText="1"/>
    </xf>
    <xf numFmtId="175" fontId="69" fillId="47" borderId="27" xfId="0" applyFont="1" applyFill="1" applyBorder="1" applyAlignment="1">
      <alignment horizontal="center" vertical="center" wrapText="1"/>
    </xf>
    <xf numFmtId="175" fontId="69" fillId="47" borderId="28" xfId="0" applyFont="1" applyFill="1" applyBorder="1" applyAlignment="1">
      <alignment horizontal="center" vertical="center" wrapText="1"/>
    </xf>
    <xf numFmtId="3" fontId="48" fillId="54" borderId="48" xfId="104" quotePrefix="1" applyNumberFormat="1" applyFont="1" applyFill="1" applyBorder="1" applyAlignment="1">
      <alignment horizontal="center" vertical="top" wrapText="1"/>
    </xf>
    <xf numFmtId="175" fontId="53" fillId="45" borderId="27" xfId="0" applyFont="1" applyFill="1" applyBorder="1" applyAlignment="1">
      <alignment horizontal="center" vertical="center" wrapText="1"/>
    </xf>
    <xf numFmtId="175" fontId="53" fillId="45" borderId="28" xfId="0" applyFont="1" applyFill="1" applyBorder="1" applyAlignment="1">
      <alignment horizontal="center" vertical="center" wrapText="1"/>
    </xf>
    <xf numFmtId="175" fontId="53" fillId="45" borderId="29" xfId="0" applyFont="1" applyFill="1" applyBorder="1" applyAlignment="1">
      <alignment horizontal="center" vertical="center" wrapText="1"/>
    </xf>
    <xf numFmtId="175" fontId="61" fillId="47" borderId="15" xfId="0" applyFont="1" applyFill="1" applyBorder="1" applyAlignment="1">
      <alignment horizontal="center" vertical="center" wrapText="1"/>
    </xf>
    <xf numFmtId="175" fontId="57" fillId="46" borderId="13" xfId="0" applyFont="1" applyFill="1" applyBorder="1" applyAlignment="1">
      <alignment horizontal="center" vertical="center" wrapText="1"/>
    </xf>
    <xf numFmtId="175" fontId="65" fillId="51" borderId="41" xfId="139" applyFont="1" applyFill="1" applyBorder="1" applyAlignment="1" applyProtection="1">
      <alignment horizontal="left" wrapText="1"/>
    </xf>
    <xf numFmtId="175" fontId="63" fillId="50" borderId="37" xfId="139" applyFont="1" applyFill="1" applyBorder="1" applyAlignment="1" applyProtection="1">
      <alignment horizontal="center" wrapText="1"/>
    </xf>
    <xf numFmtId="175" fontId="63" fillId="50" borderId="38" xfId="139" applyFont="1" applyFill="1" applyBorder="1" applyAlignment="1" applyProtection="1">
      <alignment horizontal="center" wrapText="1"/>
    </xf>
    <xf numFmtId="175" fontId="64" fillId="51" borderId="39" xfId="139" applyFont="1" applyFill="1" applyBorder="1" applyAlignment="1" applyProtection="1">
      <alignment horizontal="left" wrapText="1"/>
    </xf>
    <xf numFmtId="175" fontId="65" fillId="51" borderId="39" xfId="139" applyFont="1" applyFill="1" applyBorder="1" applyAlignment="1" applyProtection="1">
      <alignment horizontal="left" wrapText="1"/>
    </xf>
    <xf numFmtId="175" fontId="65" fillId="51" borderId="40" xfId="139" applyFont="1" applyFill="1" applyBorder="1" applyAlignment="1" applyProtection="1">
      <alignment horizontal="left" wrapText="1"/>
    </xf>
    <xf numFmtId="175" fontId="65" fillId="51" borderId="38" xfId="139" applyFont="1" applyFill="1" applyBorder="1" applyAlignment="1" applyProtection="1">
      <alignment horizontal="left" wrapText="1"/>
    </xf>
    <xf numFmtId="175" fontId="72" fillId="0" borderId="0" xfId="0" applyFont="1" applyAlignment="1">
      <alignment vertical="center"/>
    </xf>
    <xf numFmtId="175" fontId="52" fillId="0" borderId="0" xfId="0" applyFont="1" applyAlignment="1">
      <alignment vertical="center" wrapText="1"/>
    </xf>
    <xf numFmtId="175" fontId="73" fillId="0" borderId="0" xfId="0" applyFont="1" applyAlignment="1">
      <alignment horizontal="center" vertical="center" wrapText="1"/>
    </xf>
    <xf numFmtId="173" fontId="52" fillId="0" borderId="0" xfId="104" applyNumberFormat="1" applyFont="1" applyAlignment="1">
      <alignment horizontal="center" vertical="center" wrapText="1"/>
    </xf>
    <xf numFmtId="175" fontId="52" fillId="0" borderId="0" xfId="0" applyFont="1" applyAlignment="1">
      <alignment wrapText="1"/>
    </xf>
    <xf numFmtId="43" fontId="52" fillId="0" borderId="0" xfId="104" applyFont="1" applyAlignment="1">
      <alignment wrapText="1"/>
    </xf>
    <xf numFmtId="175" fontId="74" fillId="0" borderId="0" xfId="0" applyFont="1" applyAlignment="1">
      <alignment vertical="center"/>
    </xf>
    <xf numFmtId="175" fontId="52" fillId="0" borderId="0" xfId="0" applyFont="1" applyAlignment="1">
      <alignment vertical="center"/>
    </xf>
    <xf numFmtId="175" fontId="73" fillId="0" borderId="0" xfId="0" applyFont="1" applyAlignment="1">
      <alignment horizontal="center" vertical="center"/>
    </xf>
    <xf numFmtId="173" fontId="52" fillId="0" borderId="0" xfId="104" applyNumberFormat="1" applyFont="1" applyAlignment="1">
      <alignment horizontal="center" vertical="center"/>
    </xf>
    <xf numFmtId="175" fontId="52" fillId="0" borderId="0" xfId="0" applyFont="1" applyAlignment="1">
      <alignment horizontal="center" vertical="center"/>
    </xf>
    <xf numFmtId="175" fontId="52" fillId="0" borderId="0" xfId="0" applyFont="1" applyAlignment="1"/>
    <xf numFmtId="43" fontId="52" fillId="0" borderId="0" xfId="104" applyFont="1" applyAlignment="1"/>
    <xf numFmtId="175" fontId="52" fillId="0" borderId="0" xfId="0" applyFont="1" applyFill="1" applyAlignment="1"/>
    <xf numFmtId="175" fontId="66" fillId="0" borderId="0" xfId="0" applyFont="1" applyAlignment="1">
      <alignment horizontal="center" vertical="center"/>
    </xf>
    <xf numFmtId="173" fontId="74" fillId="0" borderId="0" xfId="104" applyNumberFormat="1" applyFont="1" applyAlignment="1">
      <alignment horizontal="center" vertical="center"/>
    </xf>
    <xf numFmtId="175" fontId="74" fillId="0" borderId="0" xfId="0" applyFont="1" applyAlignment="1">
      <alignment horizontal="center" vertical="center"/>
    </xf>
    <xf numFmtId="175" fontId="52" fillId="0" borderId="0" xfId="0" applyFont="1" applyFill="1" applyAlignment="1">
      <alignment vertical="center" wrapText="1"/>
    </xf>
    <xf numFmtId="175" fontId="73" fillId="0" borderId="0" xfId="0" applyFont="1" applyFill="1" applyAlignment="1">
      <alignment horizontal="center" vertical="center" wrapText="1"/>
    </xf>
    <xf numFmtId="173" fontId="52" fillId="0" borderId="0" xfId="104" applyNumberFormat="1" applyFont="1" applyFill="1" applyAlignment="1">
      <alignment horizontal="center" vertical="center" wrapText="1"/>
    </xf>
    <xf numFmtId="175" fontId="52" fillId="0" borderId="0" xfId="0" applyFont="1" applyFill="1" applyAlignment="1">
      <alignment horizontal="center" vertical="center" wrapText="1"/>
    </xf>
    <xf numFmtId="175" fontId="52" fillId="0" borderId="0" xfId="0" applyFont="1" applyFill="1" applyAlignment="1">
      <alignment wrapText="1"/>
    </xf>
    <xf numFmtId="43" fontId="52" fillId="0" borderId="0" xfId="104" applyFont="1" applyFill="1" applyAlignment="1">
      <alignment wrapText="1"/>
    </xf>
    <xf numFmtId="175" fontId="53" fillId="45" borderId="16" xfId="0" applyFont="1" applyFill="1" applyBorder="1" applyAlignment="1">
      <alignment horizontal="center" vertical="center" wrapText="1"/>
    </xf>
    <xf numFmtId="173" fontId="53" fillId="45" borderId="16" xfId="104" applyNumberFormat="1" applyFont="1" applyFill="1" applyBorder="1" applyAlignment="1">
      <alignment horizontal="center" vertical="center" wrapText="1"/>
    </xf>
    <xf numFmtId="3" fontId="53" fillId="45" borderId="27" xfId="104" applyNumberFormat="1" applyFont="1" applyFill="1" applyBorder="1" applyAlignment="1">
      <alignment horizontal="center" vertical="center" wrapText="1"/>
    </xf>
    <xf numFmtId="175" fontId="76" fillId="48" borderId="15" xfId="0" applyFont="1" applyFill="1" applyBorder="1" applyAlignment="1" applyProtection="1">
      <alignment horizontal="center" vertical="center" wrapText="1"/>
    </xf>
    <xf numFmtId="175" fontId="76" fillId="49" borderId="15" xfId="0" applyFont="1" applyFill="1" applyBorder="1" applyAlignment="1" applyProtection="1">
      <alignment horizontal="center" vertical="center" wrapText="1"/>
    </xf>
    <xf numFmtId="175" fontId="77" fillId="46" borderId="13" xfId="0" applyFont="1" applyFill="1" applyBorder="1" applyAlignment="1">
      <alignment horizontal="center" vertical="center" wrapText="1"/>
    </xf>
    <xf numFmtId="175" fontId="77" fillId="46" borderId="13" xfId="0" applyFont="1" applyFill="1" applyBorder="1" applyAlignment="1">
      <alignment vertical="center" wrapText="1"/>
    </xf>
    <xf numFmtId="175" fontId="53" fillId="0" borderId="0" xfId="0" applyFont="1" applyAlignment="1">
      <alignment horizontal="center" vertical="center" wrapText="1"/>
    </xf>
    <xf numFmtId="175" fontId="53" fillId="0" borderId="50" xfId="0" quotePrefix="1" applyFont="1" applyFill="1" applyBorder="1" applyAlignment="1">
      <alignment horizontal="center" vertical="center" wrapText="1"/>
    </xf>
    <xf numFmtId="173" fontId="53" fillId="0" borderId="50" xfId="104" quotePrefix="1" applyNumberFormat="1" applyFont="1" applyFill="1" applyBorder="1" applyAlignment="1">
      <alignment horizontal="center" vertical="center" wrapText="1"/>
    </xf>
    <xf numFmtId="3" fontId="53" fillId="0" borderId="51" xfId="104" quotePrefix="1" applyNumberFormat="1" applyFont="1" applyFill="1" applyBorder="1" applyAlignment="1">
      <alignment horizontal="center" vertical="center" wrapText="1"/>
    </xf>
    <xf numFmtId="175" fontId="76" fillId="0" borderId="15" xfId="0" quotePrefix="1" applyFont="1" applyFill="1" applyBorder="1" applyAlignment="1" applyProtection="1">
      <alignment horizontal="center" vertical="center" wrapText="1"/>
    </xf>
    <xf numFmtId="175" fontId="76" fillId="0" borderId="51" xfId="0" quotePrefix="1" applyFont="1" applyFill="1" applyBorder="1" applyAlignment="1" applyProtection="1">
      <alignment horizontal="center" vertical="center" wrapText="1"/>
    </xf>
    <xf numFmtId="175" fontId="76" fillId="0" borderId="52" xfId="0" quotePrefix="1" applyFont="1" applyFill="1" applyBorder="1" applyAlignment="1" applyProtection="1">
      <alignment horizontal="center" vertical="center" wrapText="1"/>
    </xf>
    <xf numFmtId="175" fontId="76" fillId="0" borderId="53" xfId="0" applyFont="1" applyFill="1" applyBorder="1" applyAlignment="1" applyProtection="1">
      <alignment horizontal="center" vertical="center" wrapText="1"/>
    </xf>
    <xf numFmtId="175" fontId="76" fillId="0" borderId="50" xfId="0" quotePrefix="1" applyFont="1" applyFill="1" applyBorder="1" applyAlignment="1" applyProtection="1">
      <alignment horizontal="center" vertical="center" wrapText="1"/>
    </xf>
    <xf numFmtId="175" fontId="77" fillId="0" borderId="15" xfId="0" quotePrefix="1" applyFont="1" applyFill="1" applyBorder="1" applyAlignment="1">
      <alignment horizontal="center" vertical="center" wrapText="1"/>
    </xf>
    <xf numFmtId="175" fontId="53" fillId="0" borderId="0" xfId="0" applyFont="1" applyFill="1" applyAlignment="1">
      <alignment horizontal="center" vertical="center" wrapText="1"/>
    </xf>
    <xf numFmtId="0" fontId="53" fillId="53" borderId="15" xfId="106" applyFont="1" applyFill="1" applyBorder="1" applyAlignment="1">
      <alignment horizontal="center" vertical="top" wrapText="1"/>
    </xf>
    <xf numFmtId="0" fontId="53" fillId="53" borderId="50" xfId="106" applyFont="1" applyFill="1" applyBorder="1" applyAlignment="1">
      <alignment vertical="top" wrapText="1"/>
    </xf>
    <xf numFmtId="175" fontId="78" fillId="53" borderId="50" xfId="106" applyNumberFormat="1" applyFont="1" applyFill="1" applyBorder="1" applyAlignment="1">
      <alignment horizontal="center" vertical="top" wrapText="1"/>
    </xf>
    <xf numFmtId="175" fontId="53" fillId="53" borderId="15" xfId="106" applyNumberFormat="1" applyFont="1" applyFill="1" applyBorder="1" applyAlignment="1">
      <alignment vertical="top" wrapText="1"/>
    </xf>
    <xf numFmtId="0" fontId="53" fillId="53" borderId="15" xfId="0" quotePrefix="1" applyNumberFormat="1" applyFont="1" applyFill="1" applyBorder="1" applyAlignment="1">
      <alignment vertical="top" wrapText="1"/>
    </xf>
    <xf numFmtId="173" fontId="78" fillId="53" borderId="15" xfId="104" applyNumberFormat="1" applyFont="1" applyFill="1" applyBorder="1" applyAlignment="1">
      <alignment vertical="top"/>
    </xf>
    <xf numFmtId="175" fontId="78" fillId="53" borderId="15" xfId="0" applyFont="1" applyFill="1" applyBorder="1" applyAlignment="1">
      <alignment vertical="top"/>
    </xf>
    <xf numFmtId="175" fontId="78" fillId="53" borderId="36" xfId="0" applyFont="1" applyFill="1" applyBorder="1" applyAlignment="1">
      <alignment horizontal="center" vertical="top"/>
    </xf>
    <xf numFmtId="3" fontId="78" fillId="53" borderId="15" xfId="104" quotePrefix="1" applyNumberFormat="1" applyFont="1" applyFill="1" applyBorder="1" applyAlignment="1">
      <alignment vertical="top" wrapText="1"/>
    </xf>
    <xf numFmtId="3" fontId="73" fillId="53" borderId="15" xfId="104" quotePrefix="1" applyNumberFormat="1" applyFont="1" applyFill="1" applyBorder="1" applyAlignment="1">
      <alignment vertical="top" wrapText="1"/>
    </xf>
    <xf numFmtId="3" fontId="78" fillId="53" borderId="51" xfId="104" quotePrefix="1" applyNumberFormat="1" applyFont="1" applyFill="1" applyBorder="1" applyAlignment="1">
      <alignment horizontal="center" vertical="top" wrapText="1"/>
    </xf>
    <xf numFmtId="175" fontId="67" fillId="0" borderId="52" xfId="0" applyFont="1" applyBorder="1" applyAlignment="1">
      <alignment horizontal="center" vertical="top" wrapText="1"/>
    </xf>
    <xf numFmtId="175" fontId="67" fillId="0" borderId="53" xfId="0" applyFont="1" applyBorder="1" applyAlignment="1">
      <alignment horizontal="center" vertical="top" wrapText="1"/>
    </xf>
    <xf numFmtId="3" fontId="78" fillId="53" borderId="50" xfId="104" quotePrefix="1" applyNumberFormat="1" applyFont="1" applyFill="1" applyBorder="1" applyAlignment="1">
      <alignment horizontal="center" vertical="top" wrapText="1"/>
    </xf>
    <xf numFmtId="175" fontId="73" fillId="53" borderId="15" xfId="0" applyFont="1" applyFill="1" applyBorder="1" applyAlignment="1">
      <alignment wrapText="1"/>
    </xf>
    <xf numFmtId="0" fontId="78" fillId="53" borderId="15" xfId="106" applyFont="1" applyFill="1" applyBorder="1" applyAlignment="1">
      <alignment vertical="top" wrapText="1"/>
    </xf>
    <xf numFmtId="175" fontId="67" fillId="0" borderId="14" xfId="0" applyFont="1" applyBorder="1" applyAlignment="1">
      <alignment vertical="top" wrapText="1"/>
    </xf>
    <xf numFmtId="175" fontId="78" fillId="53" borderId="17" xfId="106" applyNumberFormat="1" applyFont="1" applyFill="1" applyBorder="1" applyAlignment="1">
      <alignment horizontal="center" vertical="top" wrapText="1"/>
    </xf>
    <xf numFmtId="175" fontId="78" fillId="53" borderId="15" xfId="106" applyNumberFormat="1" applyFont="1" applyFill="1" applyBorder="1" applyAlignment="1">
      <alignment vertical="top" wrapText="1"/>
    </xf>
    <xf numFmtId="175" fontId="52" fillId="53" borderId="15" xfId="0" applyFont="1" applyFill="1" applyBorder="1" applyAlignment="1">
      <alignment horizontal="left" vertical="center"/>
    </xf>
    <xf numFmtId="176" fontId="52" fillId="53" borderId="15" xfId="0" applyNumberFormat="1" applyFont="1" applyFill="1" applyBorder="1" applyAlignment="1"/>
    <xf numFmtId="175" fontId="73" fillId="53" borderId="15" xfId="0" applyFont="1" applyFill="1" applyBorder="1" applyAlignment="1">
      <alignment horizontal="center" vertical="top" wrapText="1"/>
    </xf>
    <xf numFmtId="3" fontId="78" fillId="53" borderId="15" xfId="104" quotePrefix="1" applyNumberFormat="1" applyFont="1" applyFill="1" applyBorder="1" applyAlignment="1">
      <alignment horizontal="center" vertical="top" wrapText="1"/>
    </xf>
    <xf numFmtId="175" fontId="67" fillId="0" borderId="48" xfId="0" applyFont="1" applyBorder="1" applyAlignment="1">
      <alignment horizontal="center" vertical="top" wrapText="1"/>
    </xf>
    <xf numFmtId="175" fontId="67" fillId="0" borderId="0" xfId="0" applyFont="1" applyAlignment="1">
      <alignment horizontal="center" vertical="top" wrapText="1"/>
    </xf>
    <xf numFmtId="175" fontId="67" fillId="0" borderId="49" xfId="0" applyFont="1" applyBorder="1" applyAlignment="1">
      <alignment horizontal="center" vertical="top" wrapText="1"/>
    </xf>
    <xf numFmtId="175" fontId="67" fillId="0" borderId="17" xfId="0" applyFont="1" applyBorder="1" applyAlignment="1">
      <alignment horizontal="center" vertical="top" wrapText="1"/>
    </xf>
    <xf numFmtId="175" fontId="79" fillId="53" borderId="15" xfId="0" applyFont="1" applyFill="1" applyBorder="1" applyAlignment="1">
      <alignment wrapText="1"/>
    </xf>
    <xf numFmtId="0" fontId="53" fillId="53" borderId="15" xfId="106" applyFont="1" applyFill="1" applyBorder="1" applyAlignment="1">
      <alignment vertical="top" wrapText="1"/>
    </xf>
    <xf numFmtId="175" fontId="73" fillId="53" borderId="14" xfId="0" applyFont="1" applyFill="1" applyBorder="1" applyAlignment="1">
      <alignment horizontal="center" vertical="top" wrapText="1"/>
    </xf>
    <xf numFmtId="175" fontId="78" fillId="53" borderId="14" xfId="106" applyNumberFormat="1" applyFont="1" applyFill="1" applyBorder="1" applyAlignment="1">
      <alignment horizontal="center" vertical="top" wrapText="1"/>
    </xf>
    <xf numFmtId="175" fontId="78" fillId="53" borderId="14" xfId="106" applyNumberFormat="1" applyFont="1" applyFill="1" applyBorder="1" applyAlignment="1">
      <alignment horizontal="center" vertical="top" wrapText="1"/>
    </xf>
    <xf numFmtId="0" fontId="78" fillId="53" borderId="15" xfId="0" quotePrefix="1" applyNumberFormat="1" applyFont="1" applyFill="1" applyBorder="1" applyAlignment="1">
      <alignment vertical="top" wrapText="1"/>
    </xf>
    <xf numFmtId="3" fontId="78" fillId="53" borderId="17" xfId="104" quotePrefix="1" applyNumberFormat="1" applyFont="1" applyFill="1" applyBorder="1" applyAlignment="1">
      <alignment horizontal="center" vertical="top" wrapText="1"/>
    </xf>
    <xf numFmtId="3" fontId="78" fillId="53" borderId="48" xfId="104" quotePrefix="1" applyNumberFormat="1" applyFont="1" applyFill="1" applyBorder="1" applyAlignment="1">
      <alignment horizontal="center" vertical="top" wrapText="1"/>
    </xf>
    <xf numFmtId="3" fontId="78" fillId="53" borderId="0" xfId="104" quotePrefix="1" applyNumberFormat="1" applyFont="1" applyFill="1" applyBorder="1" applyAlignment="1">
      <alignment horizontal="center" vertical="top" wrapText="1"/>
    </xf>
    <xf numFmtId="3" fontId="78" fillId="53" borderId="49" xfId="104" quotePrefix="1" applyNumberFormat="1" applyFont="1" applyFill="1" applyBorder="1" applyAlignment="1">
      <alignment horizontal="center" vertical="top" wrapText="1"/>
    </xf>
    <xf numFmtId="175" fontId="52" fillId="53" borderId="50" xfId="0" applyFont="1" applyFill="1" applyBorder="1" applyAlignment="1">
      <alignment horizontal="left" vertical="center"/>
    </xf>
    <xf numFmtId="176" fontId="52" fillId="53" borderId="50" xfId="0" applyNumberFormat="1" applyFont="1" applyFill="1" applyBorder="1" applyAlignment="1"/>
    <xf numFmtId="175" fontId="52" fillId="53" borderId="14" xfId="0" applyFont="1" applyFill="1" applyBorder="1" applyAlignment="1">
      <alignment horizontal="left" vertical="center"/>
    </xf>
    <xf numFmtId="176" fontId="52" fillId="53" borderId="14" xfId="0" applyNumberFormat="1" applyFont="1" applyFill="1" applyBorder="1" applyAlignment="1"/>
    <xf numFmtId="3" fontId="78" fillId="53" borderId="54" xfId="104" quotePrefix="1" applyNumberFormat="1" applyFont="1" applyFill="1" applyBorder="1" applyAlignment="1">
      <alignment horizontal="center" vertical="top" wrapText="1"/>
    </xf>
    <xf numFmtId="3" fontId="78" fillId="53" borderId="55" xfId="104" quotePrefix="1" applyNumberFormat="1" applyFont="1" applyFill="1" applyBorder="1" applyAlignment="1">
      <alignment horizontal="center" vertical="top" wrapText="1"/>
    </xf>
    <xf numFmtId="3" fontId="78" fillId="53" borderId="56" xfId="104" quotePrefix="1" applyNumberFormat="1" applyFont="1" applyFill="1" applyBorder="1" applyAlignment="1">
      <alignment horizontal="center" vertical="top" wrapText="1"/>
    </xf>
    <xf numFmtId="3" fontId="78" fillId="53" borderId="14" xfId="104" quotePrefix="1" applyNumberFormat="1" applyFont="1" applyFill="1" applyBorder="1" applyAlignment="1">
      <alignment horizontal="center" vertical="top" wrapText="1"/>
    </xf>
    <xf numFmtId="0" fontId="78" fillId="54" borderId="15" xfId="106" applyFont="1" applyFill="1" applyBorder="1" applyAlignment="1">
      <alignment vertical="top" wrapText="1"/>
    </xf>
    <xf numFmtId="0" fontId="53" fillId="54" borderId="50" xfId="106" applyFont="1" applyFill="1" applyBorder="1" applyAlignment="1">
      <alignment horizontal="center" vertical="top" wrapText="1"/>
    </xf>
    <xf numFmtId="175" fontId="78" fillId="54" borderId="15" xfId="106" applyNumberFormat="1" applyFont="1" applyFill="1" applyBorder="1" applyAlignment="1">
      <alignment vertical="top" wrapText="1"/>
    </xf>
    <xf numFmtId="175" fontId="53" fillId="54" borderId="50" xfId="106" applyNumberFormat="1" applyFont="1" applyFill="1" applyBorder="1" applyAlignment="1">
      <alignment vertical="top" wrapText="1"/>
    </xf>
    <xf numFmtId="175" fontId="52" fillId="54" borderId="14" xfId="0" quotePrefix="1" applyFont="1" applyFill="1" applyBorder="1" applyAlignment="1">
      <alignment horizontal="left"/>
    </xf>
    <xf numFmtId="173" fontId="78" fillId="54" borderId="15" xfId="104" applyNumberFormat="1" applyFont="1" applyFill="1" applyBorder="1" applyAlignment="1">
      <alignment vertical="top"/>
    </xf>
    <xf numFmtId="176" fontId="52" fillId="54" borderId="14" xfId="0" applyNumberFormat="1" applyFont="1" applyFill="1" applyBorder="1" applyAlignment="1"/>
    <xf numFmtId="175" fontId="73" fillId="54" borderId="14" xfId="0" applyFont="1" applyFill="1" applyBorder="1" applyAlignment="1">
      <alignment horizontal="center" vertical="top" wrapText="1"/>
    </xf>
    <xf numFmtId="176" fontId="52" fillId="54" borderId="15" xfId="0" applyNumberFormat="1" applyFont="1" applyFill="1" applyBorder="1" applyAlignment="1"/>
    <xf numFmtId="3" fontId="73" fillId="54" borderId="15" xfId="104" quotePrefix="1" applyNumberFormat="1" applyFont="1" applyFill="1" applyBorder="1" applyAlignment="1">
      <alignment vertical="top" wrapText="1"/>
    </xf>
    <xf numFmtId="3" fontId="78" fillId="54" borderId="15" xfId="104" quotePrefix="1" applyNumberFormat="1" applyFont="1" applyFill="1" applyBorder="1" applyAlignment="1">
      <alignment horizontal="center" vertical="top" wrapText="1"/>
    </xf>
    <xf numFmtId="175" fontId="67" fillId="54" borderId="49" xfId="0" applyFont="1" applyFill="1" applyBorder="1" applyAlignment="1">
      <alignment horizontal="center" vertical="top" wrapText="1"/>
    </xf>
    <xf numFmtId="3" fontId="78" fillId="54" borderId="17" xfId="104" quotePrefix="1" applyNumberFormat="1" applyFont="1" applyFill="1" applyBorder="1" applyAlignment="1">
      <alignment horizontal="center" vertical="top" wrapText="1"/>
    </xf>
    <xf numFmtId="175" fontId="73" fillId="54" borderId="15" xfId="0" applyFont="1" applyFill="1" applyBorder="1" applyAlignment="1">
      <alignment wrapText="1"/>
    </xf>
    <xf numFmtId="175" fontId="79" fillId="54" borderId="15" xfId="0" applyFont="1" applyFill="1" applyBorder="1" applyAlignment="1">
      <alignment wrapText="1"/>
    </xf>
    <xf numFmtId="175" fontId="67" fillId="0" borderId="17" xfId="0" applyFont="1" applyBorder="1" applyAlignment="1">
      <alignment vertical="top" wrapText="1"/>
    </xf>
    <xf numFmtId="175" fontId="52" fillId="54" borderId="15" xfId="0" quotePrefix="1" applyFont="1" applyFill="1" applyBorder="1" applyAlignment="1">
      <alignment horizontal="left"/>
    </xf>
    <xf numFmtId="175" fontId="67" fillId="54" borderId="48" xfId="0" applyFont="1" applyFill="1" applyBorder="1" applyAlignment="1">
      <alignment horizontal="center" vertical="top" wrapText="1"/>
    </xf>
    <xf numFmtId="175" fontId="67" fillId="54" borderId="17" xfId="0" applyFont="1" applyFill="1" applyBorder="1" applyAlignment="1">
      <alignment horizontal="center" vertical="top" wrapText="1"/>
    </xf>
    <xf numFmtId="0" fontId="53" fillId="54" borderId="15" xfId="106" applyFont="1" applyFill="1" applyBorder="1" applyAlignment="1">
      <alignment vertical="top" wrapText="1"/>
    </xf>
    <xf numFmtId="175" fontId="53" fillId="54" borderId="15" xfId="106" applyNumberFormat="1" applyFont="1" applyFill="1" applyBorder="1" applyAlignment="1">
      <alignment vertical="top" wrapText="1"/>
    </xf>
    <xf numFmtId="0" fontId="53" fillId="54" borderId="15" xfId="0" quotePrefix="1" applyNumberFormat="1" applyFont="1" applyFill="1" applyBorder="1" applyAlignment="1">
      <alignment vertical="top" wrapText="1"/>
    </xf>
    <xf numFmtId="175" fontId="78" fillId="54" borderId="15" xfId="0" applyFont="1" applyFill="1" applyBorder="1" applyAlignment="1">
      <alignment vertical="top"/>
    </xf>
    <xf numFmtId="3" fontId="78" fillId="54" borderId="15" xfId="104" quotePrefix="1" applyNumberFormat="1" applyFont="1" applyFill="1" applyBorder="1" applyAlignment="1">
      <alignment vertical="top" wrapText="1"/>
    </xf>
    <xf numFmtId="3" fontId="78" fillId="54" borderId="17" xfId="104" quotePrefix="1" applyNumberFormat="1" applyFont="1" applyFill="1" applyBorder="1" applyAlignment="1">
      <alignment horizontal="center" vertical="top" wrapText="1"/>
    </xf>
    <xf numFmtId="3" fontId="78" fillId="54" borderId="48" xfId="104" quotePrefix="1" applyNumberFormat="1" applyFont="1" applyFill="1" applyBorder="1" applyAlignment="1">
      <alignment horizontal="center" vertical="top" wrapText="1"/>
    </xf>
    <xf numFmtId="3" fontId="78" fillId="54" borderId="0" xfId="104" quotePrefix="1" applyNumberFormat="1" applyFont="1" applyFill="1" applyBorder="1" applyAlignment="1">
      <alignment horizontal="center" vertical="top" wrapText="1"/>
    </xf>
    <xf numFmtId="3" fontId="78" fillId="54" borderId="49" xfId="104" quotePrefix="1" applyNumberFormat="1" applyFont="1" applyFill="1" applyBorder="1" applyAlignment="1">
      <alignment horizontal="center" vertical="top" wrapText="1"/>
    </xf>
    <xf numFmtId="0" fontId="53" fillId="53" borderId="50" xfId="106" applyFont="1" applyFill="1" applyBorder="1" applyAlignment="1">
      <alignment horizontal="center" vertical="top" wrapText="1"/>
    </xf>
    <xf numFmtId="175" fontId="53" fillId="53" borderId="50" xfId="106" applyNumberFormat="1" applyFont="1" applyFill="1" applyBorder="1" applyAlignment="1">
      <alignment vertical="top" wrapText="1"/>
    </xf>
    <xf numFmtId="175" fontId="53" fillId="53" borderId="14" xfId="106" applyNumberFormat="1" applyFont="1" applyFill="1" applyBorder="1" applyAlignment="1">
      <alignment vertical="top" wrapText="1"/>
    </xf>
    <xf numFmtId="175" fontId="53" fillId="53" borderId="17" xfId="106" applyNumberFormat="1" applyFont="1" applyFill="1" applyBorder="1" applyAlignment="1">
      <alignment vertical="top" wrapText="1"/>
    </xf>
    <xf numFmtId="3" fontId="78" fillId="54" borderId="51" xfId="104" quotePrefix="1" applyNumberFormat="1" applyFont="1" applyFill="1" applyBorder="1" applyAlignment="1">
      <alignment horizontal="center" vertical="top" wrapText="1"/>
    </xf>
    <xf numFmtId="175" fontId="67" fillId="54" borderId="52" xfId="0" applyFont="1" applyFill="1" applyBorder="1" applyAlignment="1">
      <alignment horizontal="center" vertical="top" wrapText="1"/>
    </xf>
    <xf numFmtId="175" fontId="67" fillId="54" borderId="53" xfId="0" applyFont="1" applyFill="1" applyBorder="1" applyAlignment="1">
      <alignment horizontal="center" vertical="top" wrapText="1"/>
    </xf>
    <xf numFmtId="3" fontId="78" fillId="54" borderId="50" xfId="104" quotePrefix="1" applyNumberFormat="1" applyFont="1" applyFill="1" applyBorder="1" applyAlignment="1">
      <alignment horizontal="center" vertical="top" wrapText="1"/>
    </xf>
    <xf numFmtId="0" fontId="53" fillId="54" borderId="17" xfId="106" applyFont="1" applyFill="1" applyBorder="1" applyAlignment="1">
      <alignment horizontal="center" vertical="top" wrapText="1"/>
    </xf>
    <xf numFmtId="175" fontId="67" fillId="54" borderId="0" xfId="0" applyFont="1" applyFill="1" applyBorder="1" applyAlignment="1">
      <alignment horizontal="center" vertical="top" wrapText="1"/>
    </xf>
    <xf numFmtId="0" fontId="53" fillId="54" borderId="14" xfId="106" applyFont="1" applyFill="1" applyBorder="1" applyAlignment="1">
      <alignment horizontal="center" vertical="top" wrapText="1"/>
    </xf>
    <xf numFmtId="0" fontId="53" fillId="54" borderId="50" xfId="106" applyFont="1" applyFill="1" applyBorder="1" applyAlignment="1">
      <alignment horizontal="left" vertical="top" wrapText="1"/>
    </xf>
    <xf numFmtId="0" fontId="78" fillId="54" borderId="15" xfId="0" quotePrefix="1" applyNumberFormat="1" applyFont="1" applyFill="1" applyBorder="1" applyAlignment="1">
      <alignment vertical="top" wrapText="1"/>
    </xf>
    <xf numFmtId="3" fontId="78" fillId="54" borderId="54" xfId="104" quotePrefix="1" applyNumberFormat="1" applyFont="1" applyFill="1" applyBorder="1" applyAlignment="1">
      <alignment horizontal="center" vertical="top" wrapText="1"/>
    </xf>
    <xf numFmtId="3" fontId="78" fillId="54" borderId="55" xfId="104" quotePrefix="1" applyNumberFormat="1" applyFont="1" applyFill="1" applyBorder="1" applyAlignment="1">
      <alignment horizontal="center" vertical="top" wrapText="1"/>
    </xf>
    <xf numFmtId="3" fontId="78" fillId="54" borderId="56" xfId="104" quotePrefix="1" applyNumberFormat="1" applyFont="1" applyFill="1" applyBorder="1" applyAlignment="1">
      <alignment horizontal="center" vertical="top" wrapText="1"/>
    </xf>
    <xf numFmtId="3" fontId="78" fillId="54" borderId="14" xfId="104" quotePrefix="1" applyNumberFormat="1" applyFont="1" applyFill="1" applyBorder="1" applyAlignment="1">
      <alignment horizontal="center" vertical="top" wrapText="1"/>
    </xf>
    <xf numFmtId="0" fontId="53" fillId="53" borderId="50" xfId="106" applyFont="1" applyFill="1" applyBorder="1" applyAlignment="1">
      <alignment horizontal="left" vertical="top" wrapText="1"/>
    </xf>
    <xf numFmtId="0" fontId="53" fillId="53" borderId="17" xfId="106" applyFont="1" applyFill="1" applyBorder="1" applyAlignment="1">
      <alignment horizontal="center" vertical="top" wrapText="1"/>
    </xf>
    <xf numFmtId="0" fontId="78" fillId="0" borderId="15" xfId="106" applyFont="1" applyFill="1" applyBorder="1" applyAlignment="1">
      <alignment vertical="top" wrapText="1"/>
    </xf>
    <xf numFmtId="0" fontId="53" fillId="0" borderId="14" xfId="106" applyFont="1" applyFill="1" applyBorder="1" applyAlignment="1">
      <alignment horizontal="center" vertical="top" wrapText="1"/>
    </xf>
    <xf numFmtId="175" fontId="78" fillId="0" borderId="15" xfId="106" applyNumberFormat="1" applyFont="1" applyFill="1" applyBorder="1" applyAlignment="1">
      <alignment vertical="top" wrapText="1"/>
    </xf>
    <xf numFmtId="0" fontId="78" fillId="0" borderId="15" xfId="0" quotePrefix="1" applyNumberFormat="1" applyFont="1" applyFill="1" applyBorder="1" applyAlignment="1">
      <alignment vertical="top" wrapText="1"/>
    </xf>
    <xf numFmtId="173" fontId="78" fillId="0" borderId="15" xfId="104" applyNumberFormat="1" applyFont="1" applyFill="1" applyBorder="1" applyAlignment="1">
      <alignment vertical="top"/>
    </xf>
    <xf numFmtId="175" fontId="78" fillId="0" borderId="15" xfId="0" applyFont="1" applyFill="1" applyBorder="1" applyAlignment="1">
      <alignment vertical="top"/>
    </xf>
    <xf numFmtId="175" fontId="73" fillId="0" borderId="14" xfId="0" applyFont="1" applyFill="1" applyBorder="1" applyAlignment="1">
      <alignment horizontal="center" vertical="top" wrapText="1"/>
    </xf>
    <xf numFmtId="3" fontId="78" fillId="0" borderId="15" xfId="104" quotePrefix="1" applyNumberFormat="1" applyFont="1" applyFill="1" applyBorder="1" applyAlignment="1">
      <alignment vertical="top" wrapText="1"/>
    </xf>
    <xf numFmtId="3" fontId="73" fillId="0" borderId="15" xfId="104" quotePrefix="1" applyNumberFormat="1" applyFont="1" applyFill="1" applyBorder="1" applyAlignment="1">
      <alignment vertical="top" wrapText="1"/>
    </xf>
    <xf numFmtId="3" fontId="78" fillId="0" borderId="27" xfId="104" quotePrefix="1" applyNumberFormat="1" applyFont="1" applyFill="1" applyBorder="1" applyAlignment="1">
      <alignment vertical="top" wrapText="1"/>
    </xf>
    <xf numFmtId="3" fontId="78" fillId="0" borderId="28" xfId="104" quotePrefix="1" applyNumberFormat="1" applyFont="1" applyFill="1" applyBorder="1" applyAlignment="1">
      <alignment vertical="top" wrapText="1"/>
    </xf>
    <xf numFmtId="3" fontId="78" fillId="0" borderId="29" xfId="104" quotePrefix="1" applyNumberFormat="1" applyFont="1" applyFill="1" applyBorder="1" applyAlignment="1">
      <alignment vertical="top" wrapText="1"/>
    </xf>
    <xf numFmtId="175" fontId="73" fillId="0" borderId="15" xfId="0" applyFont="1" applyFill="1" applyBorder="1" applyAlignment="1">
      <alignment wrapText="1"/>
    </xf>
    <xf numFmtId="175" fontId="79" fillId="0" borderId="15" xfId="0" applyFont="1" applyFill="1" applyBorder="1" applyAlignment="1">
      <alignment wrapText="1"/>
    </xf>
    <xf numFmtId="0" fontId="53" fillId="56" borderId="15" xfId="106" applyFont="1" applyFill="1" applyBorder="1" applyAlignment="1">
      <alignment horizontal="center" vertical="top" wrapText="1"/>
    </xf>
    <xf numFmtId="0" fontId="53" fillId="56" borderId="14" xfId="106" applyFont="1" applyFill="1" applyBorder="1" applyAlignment="1">
      <alignment horizontal="center" vertical="top" wrapText="1"/>
    </xf>
    <xf numFmtId="175" fontId="78" fillId="56" borderId="15" xfId="106" applyNumberFormat="1" applyFont="1" applyFill="1" applyBorder="1" applyAlignment="1">
      <alignment vertical="top" wrapText="1"/>
    </xf>
    <xf numFmtId="0" fontId="78" fillId="56" borderId="15" xfId="0" quotePrefix="1" applyNumberFormat="1" applyFont="1" applyFill="1" applyBorder="1" applyAlignment="1">
      <alignment vertical="top" wrapText="1"/>
    </xf>
    <xf numFmtId="173" fontId="78" fillId="56" borderId="15" xfId="104" applyNumberFormat="1" applyFont="1" applyFill="1" applyBorder="1" applyAlignment="1">
      <alignment vertical="top"/>
    </xf>
    <xf numFmtId="175" fontId="78" fillId="56" borderId="15" xfId="0" applyFont="1" applyFill="1" applyBorder="1" applyAlignment="1">
      <alignment vertical="top"/>
    </xf>
    <xf numFmtId="175" fontId="73" fillId="56" borderId="14" xfId="0" applyFont="1" applyFill="1" applyBorder="1" applyAlignment="1">
      <alignment horizontal="center" vertical="top" wrapText="1"/>
    </xf>
    <xf numFmtId="3" fontId="78" fillId="56" borderId="15" xfId="104" quotePrefix="1" applyNumberFormat="1" applyFont="1" applyFill="1" applyBorder="1" applyAlignment="1">
      <alignment vertical="top" wrapText="1"/>
    </xf>
    <xf numFmtId="3" fontId="73" fillId="56" borderId="15" xfId="104" quotePrefix="1" applyNumberFormat="1" applyFont="1" applyFill="1" applyBorder="1" applyAlignment="1">
      <alignment vertical="top" wrapText="1"/>
    </xf>
    <xf numFmtId="175" fontId="73" fillId="56" borderId="15" xfId="0" applyFont="1" applyFill="1" applyBorder="1" applyAlignment="1">
      <alignment wrapText="1"/>
    </xf>
    <xf numFmtId="175" fontId="79" fillId="56" borderId="15" xfId="0" applyFont="1" applyFill="1" applyBorder="1" applyAlignment="1">
      <alignment wrapText="1"/>
    </xf>
    <xf numFmtId="0" fontId="78" fillId="56" borderId="15" xfId="106" applyFont="1" applyFill="1" applyBorder="1" applyAlignment="1">
      <alignment vertical="top" wrapText="1"/>
    </xf>
    <xf numFmtId="175" fontId="53" fillId="56" borderId="15" xfId="106" applyNumberFormat="1" applyFont="1" applyFill="1" applyBorder="1" applyAlignment="1">
      <alignment vertical="top" wrapText="1"/>
    </xf>
    <xf numFmtId="175" fontId="52" fillId="56" borderId="15" xfId="0" quotePrefix="1" applyFont="1" applyFill="1" applyBorder="1" applyAlignment="1">
      <alignment horizontal="left"/>
    </xf>
    <xf numFmtId="175" fontId="52" fillId="56" borderId="15" xfId="0" applyFont="1" applyFill="1" applyBorder="1" applyAlignment="1"/>
    <xf numFmtId="3" fontId="78" fillId="56" borderId="15" xfId="104" quotePrefix="1" applyNumberFormat="1" applyFont="1" applyFill="1" applyBorder="1" applyAlignment="1">
      <alignment horizontal="center" vertical="top" wrapText="1"/>
    </xf>
    <xf numFmtId="0" fontId="78" fillId="56" borderId="14" xfId="106" applyFont="1" applyFill="1" applyBorder="1" applyAlignment="1">
      <alignment horizontal="center" vertical="top" wrapText="1"/>
    </xf>
    <xf numFmtId="177" fontId="52" fillId="56" borderId="15" xfId="0" applyNumberFormat="1" applyFont="1" applyFill="1" applyBorder="1" applyAlignment="1"/>
    <xf numFmtId="175" fontId="52" fillId="56" borderId="50" xfId="0" quotePrefix="1" applyFont="1" applyFill="1" applyBorder="1" applyAlignment="1">
      <alignment horizontal="left"/>
    </xf>
    <xf numFmtId="175" fontId="52" fillId="56" borderId="14" xfId="0" quotePrefix="1" applyFont="1" applyFill="1" applyBorder="1" applyAlignment="1">
      <alignment horizontal="left"/>
    </xf>
    <xf numFmtId="175" fontId="52" fillId="56" borderId="15" xfId="0" applyFont="1" applyFill="1" applyBorder="1" applyAlignment="1">
      <alignment horizontal="center"/>
    </xf>
    <xf numFmtId="3" fontId="78" fillId="56" borderId="27" xfId="104" quotePrefix="1" applyNumberFormat="1" applyFont="1" applyFill="1" applyBorder="1" applyAlignment="1">
      <alignment vertical="top" wrapText="1"/>
    </xf>
    <xf numFmtId="3" fontId="78" fillId="56" borderId="28" xfId="104" quotePrefix="1" applyNumberFormat="1" applyFont="1" applyFill="1" applyBorder="1" applyAlignment="1">
      <alignment vertical="top" wrapText="1"/>
    </xf>
    <xf numFmtId="3" fontId="78" fillId="56" borderId="29" xfId="104" quotePrefix="1" applyNumberFormat="1" applyFont="1" applyFill="1" applyBorder="1" applyAlignment="1">
      <alignment vertical="top" wrapText="1"/>
    </xf>
    <xf numFmtId="0" fontId="78" fillId="0" borderId="14" xfId="106" applyFont="1" applyFill="1" applyBorder="1" applyAlignment="1">
      <alignment horizontal="center" vertical="top" wrapText="1"/>
    </xf>
    <xf numFmtId="0" fontId="53" fillId="55" borderId="15" xfId="106" applyFont="1" applyFill="1" applyBorder="1" applyAlignment="1">
      <alignment horizontal="center" vertical="top" wrapText="1"/>
    </xf>
    <xf numFmtId="0" fontId="53" fillId="55" borderId="14" xfId="106" applyFont="1" applyFill="1" applyBorder="1" applyAlignment="1">
      <alignment horizontal="center" vertical="top" wrapText="1"/>
    </xf>
    <xf numFmtId="175" fontId="78" fillId="55" borderId="15" xfId="106" applyNumberFormat="1" applyFont="1" applyFill="1" applyBorder="1" applyAlignment="1">
      <alignment vertical="top" wrapText="1"/>
    </xf>
    <xf numFmtId="175" fontId="53" fillId="55" borderId="15" xfId="106" applyNumberFormat="1" applyFont="1" applyFill="1" applyBorder="1" applyAlignment="1">
      <alignment vertical="top" wrapText="1"/>
    </xf>
    <xf numFmtId="0" fontId="78" fillId="55" borderId="15" xfId="0" quotePrefix="1" applyNumberFormat="1" applyFont="1" applyFill="1" applyBorder="1" applyAlignment="1">
      <alignment vertical="top" wrapText="1"/>
    </xf>
    <xf numFmtId="173" fontId="78" fillId="55" borderId="15" xfId="104" applyNumberFormat="1" applyFont="1" applyFill="1" applyBorder="1" applyAlignment="1">
      <alignment vertical="top"/>
    </xf>
    <xf numFmtId="175" fontId="78" fillId="55" borderId="15" xfId="0" applyFont="1" applyFill="1" applyBorder="1" applyAlignment="1">
      <alignment vertical="top"/>
    </xf>
    <xf numFmtId="175" fontId="73" fillId="55" borderId="14" xfId="0" applyFont="1" applyFill="1" applyBorder="1" applyAlignment="1">
      <alignment horizontal="center" vertical="top" wrapText="1"/>
    </xf>
    <xf numFmtId="3" fontId="78" fillId="55" borderId="15" xfId="104" quotePrefix="1" applyNumberFormat="1" applyFont="1" applyFill="1" applyBorder="1" applyAlignment="1">
      <alignment vertical="top" wrapText="1"/>
    </xf>
    <xf numFmtId="3" fontId="73" fillId="55" borderId="15" xfId="104" quotePrefix="1" applyNumberFormat="1" applyFont="1" applyFill="1" applyBorder="1" applyAlignment="1">
      <alignment vertical="top" wrapText="1"/>
    </xf>
    <xf numFmtId="3" fontId="78" fillId="55" borderId="50" xfId="104" quotePrefix="1" applyNumberFormat="1" applyFont="1" applyFill="1" applyBorder="1" applyAlignment="1">
      <alignment vertical="top" wrapText="1"/>
    </xf>
    <xf numFmtId="175" fontId="73" fillId="55" borderId="15" xfId="0" applyFont="1" applyFill="1" applyBorder="1" applyAlignment="1">
      <alignment wrapText="1"/>
    </xf>
    <xf numFmtId="175" fontId="79" fillId="55" borderId="15" xfId="0" applyFont="1" applyFill="1" applyBorder="1" applyAlignment="1">
      <alignment wrapText="1"/>
    </xf>
    <xf numFmtId="0" fontId="78" fillId="55" borderId="15" xfId="106" applyFont="1" applyFill="1" applyBorder="1" applyAlignment="1">
      <alignment vertical="top" wrapText="1"/>
    </xf>
    <xf numFmtId="0" fontId="53" fillId="55" borderId="15" xfId="106" applyFont="1" applyFill="1" applyBorder="1" applyAlignment="1">
      <alignment vertical="top" wrapText="1"/>
    </xf>
    <xf numFmtId="175" fontId="52" fillId="55" borderId="15" xfId="0" quotePrefix="1" applyFont="1" applyFill="1" applyBorder="1" applyAlignment="1">
      <alignment horizontal="left"/>
    </xf>
    <xf numFmtId="176" fontId="52" fillId="55" borderId="15" xfId="0" applyNumberFormat="1" applyFont="1" applyFill="1" applyBorder="1" applyAlignment="1"/>
    <xf numFmtId="175" fontId="52" fillId="55" borderId="15" xfId="0" applyFont="1" applyFill="1" applyBorder="1" applyAlignment="1">
      <alignment horizontal="center" vertical="center"/>
    </xf>
    <xf numFmtId="3" fontId="78" fillId="55" borderId="15" xfId="104" quotePrefix="1" applyNumberFormat="1" applyFont="1" applyFill="1" applyBorder="1" applyAlignment="1">
      <alignment horizontal="center" vertical="top" wrapText="1"/>
    </xf>
    <xf numFmtId="0" fontId="78" fillId="55" borderId="14" xfId="106" applyFont="1" applyFill="1" applyBorder="1" applyAlignment="1">
      <alignment horizontal="center" vertical="top" wrapText="1"/>
    </xf>
    <xf numFmtId="175" fontId="52" fillId="55" borderId="15" xfId="0" applyFont="1" applyFill="1" applyBorder="1" applyAlignment="1">
      <alignment horizontal="center"/>
    </xf>
    <xf numFmtId="175" fontId="52" fillId="55" borderId="15" xfId="0" applyFont="1" applyFill="1" applyBorder="1" applyAlignment="1"/>
    <xf numFmtId="175" fontId="52" fillId="55" borderId="0" xfId="0" applyFont="1" applyFill="1" applyBorder="1"/>
    <xf numFmtId="3" fontId="78" fillId="55" borderId="27" xfId="104" quotePrefix="1" applyNumberFormat="1" applyFont="1" applyFill="1" applyBorder="1" applyAlignment="1">
      <alignment vertical="top" wrapText="1"/>
    </xf>
    <xf numFmtId="3" fontId="78" fillId="55" borderId="28" xfId="104" quotePrefix="1" applyNumberFormat="1" applyFont="1" applyFill="1" applyBorder="1" applyAlignment="1">
      <alignment vertical="top" wrapText="1"/>
    </xf>
    <xf numFmtId="3" fontId="78" fillId="55" borderId="29" xfId="104" quotePrefix="1" applyNumberFormat="1" applyFont="1" applyFill="1" applyBorder="1" applyAlignment="1">
      <alignment vertical="top" wrapText="1"/>
    </xf>
    <xf numFmtId="175" fontId="52" fillId="55" borderId="15" xfId="0" applyFont="1" applyFill="1" applyBorder="1"/>
    <xf numFmtId="0" fontId="73" fillId="55" borderId="15" xfId="0" quotePrefix="1" applyNumberFormat="1" applyFont="1" applyFill="1" applyBorder="1" applyAlignment="1">
      <alignment vertical="top" wrapText="1"/>
    </xf>
    <xf numFmtId="0" fontId="53" fillId="54" borderId="17" xfId="106" applyFont="1" applyFill="1" applyBorder="1" applyAlignment="1">
      <alignment horizontal="left" vertical="top" wrapText="1"/>
    </xf>
    <xf numFmtId="0" fontId="53" fillId="53" borderId="17" xfId="106" applyFont="1" applyFill="1" applyBorder="1" applyAlignment="1">
      <alignment horizontal="left" vertical="top" wrapText="1"/>
    </xf>
    <xf numFmtId="0" fontId="78" fillId="55" borderId="50" xfId="0" quotePrefix="1" applyNumberFormat="1" applyFont="1" applyFill="1" applyBorder="1" applyAlignment="1">
      <alignment vertical="top" wrapText="1"/>
    </xf>
    <xf numFmtId="175" fontId="80" fillId="54" borderId="0" xfId="0" applyFont="1" applyFill="1" applyAlignment="1">
      <alignment horizontal="center" vertical="top" wrapText="1"/>
    </xf>
    <xf numFmtId="175" fontId="80" fillId="54" borderId="49" xfId="0" applyFont="1" applyFill="1" applyBorder="1" applyAlignment="1">
      <alignment horizontal="center" vertical="top" wrapText="1"/>
    </xf>
    <xf numFmtId="175" fontId="80" fillId="54" borderId="48" xfId="0" applyFont="1" applyFill="1" applyBorder="1" applyAlignment="1">
      <alignment horizontal="center" vertical="top" wrapText="1"/>
    </xf>
    <xf numFmtId="175" fontId="80" fillId="0" borderId="52" xfId="0" applyFont="1" applyBorder="1" applyAlignment="1">
      <alignment vertical="top" wrapText="1"/>
    </xf>
    <xf numFmtId="175" fontId="80" fillId="0" borderId="53" xfId="0" applyFont="1" applyBorder="1" applyAlignment="1">
      <alignment vertical="top" wrapText="1"/>
    </xf>
    <xf numFmtId="175" fontId="80" fillId="0" borderId="48" xfId="0" applyFont="1" applyBorder="1" applyAlignment="1">
      <alignment vertical="top" wrapText="1"/>
    </xf>
    <xf numFmtId="175" fontId="80" fillId="0" borderId="0" xfId="0" applyFont="1" applyAlignment="1">
      <alignment vertical="top" wrapText="1"/>
    </xf>
    <xf numFmtId="175" fontId="80" fillId="0" borderId="49" xfId="0" applyFont="1" applyBorder="1" applyAlignment="1">
      <alignment vertical="top" wrapText="1"/>
    </xf>
    <xf numFmtId="175" fontId="80" fillId="0" borderId="54" xfId="0" applyFont="1" applyBorder="1" applyAlignment="1">
      <alignment vertical="top" wrapText="1"/>
    </xf>
    <xf numFmtId="175" fontId="80" fillId="0" borderId="55" xfId="0" applyFont="1" applyBorder="1" applyAlignment="1">
      <alignment vertical="top" wrapText="1"/>
    </xf>
    <xf numFmtId="175" fontId="80" fillId="0" borderId="56" xfId="0" applyFont="1" applyBorder="1" applyAlignment="1">
      <alignment vertical="top" wrapText="1"/>
    </xf>
  </cellXfs>
  <cellStyles count="140">
    <cellStyle name="_Book1" xfId="1"/>
    <cellStyle name="_Book2" xfId="2"/>
    <cellStyle name="20% - 强调文字颜色 1" xfId="3"/>
    <cellStyle name="20% - 强调文字颜色 2" xfId="4"/>
    <cellStyle name="20% - 强调文字颜色 3" xfId="5"/>
    <cellStyle name="20% - 强调文字颜色 4" xfId="6"/>
    <cellStyle name="20% - 强调文字颜色 5" xfId="7"/>
    <cellStyle name="20% - 强调文字颜色 6" xfId="8"/>
    <cellStyle name="40% - 强调文字颜色 1" xfId="9"/>
    <cellStyle name="40% - 强调文字颜色 2" xfId="10"/>
    <cellStyle name="40% - 强调文字颜色 3" xfId="11"/>
    <cellStyle name="40% - 强调文字颜色 4" xfId="12"/>
    <cellStyle name="40% - 强调文字颜色 5" xfId="13"/>
    <cellStyle name="40% - 强调文字颜色 6" xfId="14"/>
    <cellStyle name="60% - 强调文字颜色 1" xfId="15"/>
    <cellStyle name="60% - 强调文字颜色 2" xfId="16"/>
    <cellStyle name="60% - 强调文字颜色 3" xfId="17"/>
    <cellStyle name="60% - 强调文字颜色 4" xfId="18"/>
    <cellStyle name="60% - 强调文字颜色 5" xfId="19"/>
    <cellStyle name="60% - 强调文字颜色 6" xfId="20"/>
    <cellStyle name="Calculated" xfId="21"/>
    <cellStyle name="Calculated One" xfId="22"/>
    <cellStyle name="Calculated Zero" xfId="23"/>
    <cellStyle name="Comma" xfId="104" builtinId="3"/>
    <cellStyle name="Comma [0]" xfId="105" builtinId="6"/>
    <cellStyle name="Comma [0] 2" xfId="138"/>
    <cellStyle name="Comma 2" xfId="24"/>
    <cellStyle name="Comma 2 2" xfId="110"/>
    <cellStyle name="Comma 3" xfId="25"/>
    <cellStyle name="Comma 4" xfId="137"/>
    <cellStyle name="Date" xfId="26"/>
    <cellStyle name="Dezimal_New GL slide" xfId="27"/>
    <cellStyle name="Euro" xfId="28"/>
    <cellStyle name="Excel Built-in Excel Built-in Excel Built-in Excel Built-in Excel Built-in Excel Built-in Comma [0]" xfId="109"/>
    <cellStyle name="Excel Built-in Excel Built-in Excel Built-in Excel Built-in Excel Built-in Excel Built-in Neutral" xfId="108"/>
    <cellStyle name="Heading 1 2" xfId="29"/>
    <cellStyle name="Heading 2 2" xfId="30"/>
    <cellStyle name="Heading 3 2" xfId="31"/>
    <cellStyle name="Input 2" xfId="32"/>
    <cellStyle name="Input One" xfId="33"/>
    <cellStyle name="Neutral" xfId="106" builtinId="28"/>
    <cellStyle name="Normal" xfId="0" builtinId="0" customBuiltin="1"/>
    <cellStyle name="Normal 2" xfId="34"/>
    <cellStyle name="Normal 3" xfId="35"/>
    <cellStyle name="Normal 4" xfId="36"/>
    <cellStyle name="Normal 5" xfId="139"/>
    <cellStyle name="Normalny_Bonds 19.03.2003" xfId="37"/>
    <cellStyle name="Percent" xfId="107" builtinId="5" customBuiltin="1"/>
    <cellStyle name="Percent 2" xfId="38"/>
    <cellStyle name="Percent 3" xfId="39"/>
    <cellStyle name="SAPBEXaggData" xfId="40"/>
    <cellStyle name="SAPBEXaggData 2" xfId="111"/>
    <cellStyle name="SAPBEXaggDataEmph" xfId="41"/>
    <cellStyle name="SAPBEXaggDataEmph 2" xfId="112"/>
    <cellStyle name="SAPBEXaggItem" xfId="42"/>
    <cellStyle name="SAPBEXaggItem 2" xfId="113"/>
    <cellStyle name="SAPBEXchaText" xfId="43"/>
    <cellStyle name="SAPBEXexcBad7" xfId="44"/>
    <cellStyle name="SAPBEXexcBad7 2" xfId="114"/>
    <cellStyle name="SAPBEXexcBad8" xfId="45"/>
    <cellStyle name="SAPBEXexcBad8 2" xfId="115"/>
    <cellStyle name="SAPBEXexcBad9" xfId="46"/>
    <cellStyle name="SAPBEXexcBad9 2" xfId="116"/>
    <cellStyle name="SAPBEXexcCritical4" xfId="47"/>
    <cellStyle name="SAPBEXexcCritical4 2" xfId="117"/>
    <cellStyle name="SAPBEXexcCritical5" xfId="48"/>
    <cellStyle name="SAPBEXexcCritical5 2" xfId="118"/>
    <cellStyle name="SAPBEXexcCritical6" xfId="49"/>
    <cellStyle name="SAPBEXexcCritical6 2" xfId="119"/>
    <cellStyle name="SAPBEXexcGood1" xfId="50"/>
    <cellStyle name="SAPBEXexcGood1 2" xfId="120"/>
    <cellStyle name="SAPBEXexcGood2" xfId="51"/>
    <cellStyle name="SAPBEXexcGood2 2" xfId="121"/>
    <cellStyle name="SAPBEXexcGood3" xfId="52"/>
    <cellStyle name="SAPBEXexcGood3 2" xfId="122"/>
    <cellStyle name="SAPBEXfilterDrill" xfId="53"/>
    <cellStyle name="SAPBEXfilterItem" xfId="54"/>
    <cellStyle name="SAPBEXfilterText" xfId="55"/>
    <cellStyle name="SAPBEXformats" xfId="56"/>
    <cellStyle name="SAPBEXformats 2" xfId="123"/>
    <cellStyle name="SAPBEXheaderItem" xfId="57"/>
    <cellStyle name="SAPBEXheaderText" xfId="58"/>
    <cellStyle name="SAPBEXresData" xfId="59"/>
    <cellStyle name="SAPBEXresData 2" xfId="124"/>
    <cellStyle name="SAPBEXresDataEmph" xfId="60"/>
    <cellStyle name="SAPBEXresDataEmph 2" xfId="125"/>
    <cellStyle name="SAPBEXresItem" xfId="61"/>
    <cellStyle name="SAPBEXresItem 2" xfId="126"/>
    <cellStyle name="SAPBEXstdData" xfId="62"/>
    <cellStyle name="SAPBEXstdData 2" xfId="127"/>
    <cellStyle name="SAPBEXstdDataEmph" xfId="63"/>
    <cellStyle name="SAPBEXstdDataEmph 2" xfId="128"/>
    <cellStyle name="SAPBEXstdItem" xfId="64"/>
    <cellStyle name="SAPBEXstdItem 2" xfId="129"/>
    <cellStyle name="SAPBEXtitle" xfId="65"/>
    <cellStyle name="SAPBEXtitle 2" xfId="130"/>
    <cellStyle name="SAPBEXundefined" xfId="66"/>
    <cellStyle name="SAPBEXundefined 2" xfId="131"/>
    <cellStyle name="Standard_Tabelle1" xfId="67"/>
    <cellStyle name="Style 1" xfId="68"/>
    <cellStyle name="Valuta_Page 12" xfId="69"/>
    <cellStyle name="一般_05092005_KM Upload" xfId="70"/>
    <cellStyle name="千位[0]_cqyfk" xfId="71"/>
    <cellStyle name="千位_cqyfk" xfId="72"/>
    <cellStyle name="千分位[0]_PB98tis" xfId="73"/>
    <cellStyle name="千分位_PB98B98" xfId="74"/>
    <cellStyle name="好" xfId="75"/>
    <cellStyle name="差" xfId="76"/>
    <cellStyle name="常规 2" xfId="77"/>
    <cellStyle name="常规_dep" xfId="78"/>
    <cellStyle name="强调文字颜色 1" xfId="79"/>
    <cellStyle name="强调文字颜色 2" xfId="80"/>
    <cellStyle name="强调文字颜色 3" xfId="81"/>
    <cellStyle name="强调文字颜色 4" xfId="82"/>
    <cellStyle name="强调文字颜色 5" xfId="83"/>
    <cellStyle name="强调文字颜色 6" xfId="84"/>
    <cellStyle name="普通_LRB06" xfId="85"/>
    <cellStyle name="标题" xfId="86"/>
    <cellStyle name="标题 1" xfId="87"/>
    <cellStyle name="标题 2" xfId="88"/>
    <cellStyle name="标题 3" xfId="89"/>
    <cellStyle name="标题 4" xfId="90"/>
    <cellStyle name="标题_边际利润" xfId="91"/>
    <cellStyle name="检查单元格" xfId="92"/>
    <cellStyle name="汇总" xfId="93"/>
    <cellStyle name="汇总 2" xfId="132"/>
    <cellStyle name="注释" xfId="94"/>
    <cellStyle name="注释 2" xfId="133"/>
    <cellStyle name="解释性文本" xfId="95"/>
    <cellStyle name="警告文本" xfId="96"/>
    <cellStyle name="计算" xfId="97"/>
    <cellStyle name="计算 2" xfId="134"/>
    <cellStyle name="貨幣[0]_PB988t" xfId="98"/>
    <cellStyle name="貨幣_PB98B9" xfId="99"/>
    <cellStyle name="输入" xfId="100"/>
    <cellStyle name="输入 2" xfId="135"/>
    <cellStyle name="输出" xfId="101"/>
    <cellStyle name="输出 2" xfId="136"/>
    <cellStyle name="适中" xfId="102"/>
    <cellStyle name="链接单元格" xfId="103"/>
  </cellStyles>
  <dxfs count="0"/>
  <tableStyles count="0" defaultTableStyle="TableStyleMedium2" defaultPivotStyle="PivotStyleLight16"/>
  <colors>
    <mruColors>
      <color rgb="FFFFCCFF"/>
      <color rgb="FFB4FEC0"/>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6" Type="http://schemas.openxmlformats.org/officeDocument/2006/relationships/image" Target="../media/image16.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5" Type="http://schemas.openxmlformats.org/officeDocument/2006/relationships/image" Target="../media/image5.png"/><Relationship Id="rId90" Type="http://schemas.openxmlformats.org/officeDocument/2006/relationships/image" Target="../media/image90.jpeg"/><Relationship Id="rId95" Type="http://schemas.openxmlformats.org/officeDocument/2006/relationships/image" Target="../media/image95.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80" Type="http://schemas.openxmlformats.org/officeDocument/2006/relationships/image" Target="../media/image80.jpeg"/><Relationship Id="rId85" Type="http://schemas.openxmlformats.org/officeDocument/2006/relationships/image" Target="../media/image85.jpeg"/><Relationship Id="rId12" Type="http://schemas.openxmlformats.org/officeDocument/2006/relationships/image" Target="../media/image12.jpeg"/><Relationship Id="rId17" Type="http://schemas.openxmlformats.org/officeDocument/2006/relationships/image" Target="../media/image17.gif"/><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pn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png"/><Relationship Id="rId99" Type="http://schemas.openxmlformats.org/officeDocument/2006/relationships/image" Target="../media/image99.jpeg"/><Relationship Id="rId101" Type="http://schemas.openxmlformats.org/officeDocument/2006/relationships/image" Target="../media/image101.jpeg"/><Relationship Id="rId4" Type="http://schemas.openxmlformats.org/officeDocument/2006/relationships/image" Target="../media/image4.jpeg"/><Relationship Id="rId9" Type="http://schemas.openxmlformats.org/officeDocument/2006/relationships/image" Target="../media/image9.pn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61" Type="http://schemas.openxmlformats.org/officeDocument/2006/relationships/image" Target="../media/image61.jpeg"/><Relationship Id="rId82" Type="http://schemas.openxmlformats.org/officeDocument/2006/relationships/image" Target="../media/image82.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png"/><Relationship Id="rId98" Type="http://schemas.openxmlformats.org/officeDocument/2006/relationships/image" Target="../media/image98.jpeg"/><Relationship Id="rId3"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200</xdr:row>
      <xdr:rowOff>0</xdr:rowOff>
    </xdr:from>
    <xdr:to>
      <xdr:col>2</xdr:col>
      <xdr:colOff>304800</xdr:colOff>
      <xdr:row>201</xdr:row>
      <xdr:rowOff>123674</xdr:rowOff>
    </xdr:to>
    <xdr:sp macro="" textlink="">
      <xdr:nvSpPr>
        <xdr:cNvPr id="5" name="AutoShape 43" descr="data:image/jpeg;base64,/9j/4AAQSkZJRgABAQAAAQABAAD/2wCEAAkGBxAQEA8OEA8QDw8UEA8PDRAQFRAPDg8SFBEWFhQRFRYYHCggGBolHRQVITEhJSwtLi4xFx8zODMsNygtLisBCgoKDgwOGhAPGiwdHBwsNys2LCwsLCwsLCwsLCwsLCw0LDcsLCwsLCwsLCwsLCwsKzcrLCwsLCwsLCssKywsLP/AABEIAOEA4QMBIgACEQEDEQH/xAAcAAEAAQUBAQAAAAAAAAAAAAAABgECBAUHAwj/xABCEAACAQIDAggLBQcFAQAAAAAAAQIDEQQSIQWSBzFBUVRhkdEGExQWIlNxgaHB0hUjUqLwMkJVYnKx4USCg5OyF//EABgBAQEBAQEAAAAAAAAAAAAAAAABAwIE/8QAHhEBAQACAgMBAQAAAAAAAAAAAAEREgIUAxNhUSH/2gAMAwEAAhEDEQA/AO4gAAAAAAAAAAAAAAAAAAAAAAAAAAAAAAAAAAAAAAAAAAAAAAAAAAAAAAAAAAAAAAAAAAAAAAAAAAAAAAAAAAAAAAAAAAAAAAAAAAAAAAAAAAAAAAAAAAAAAAAAAAAAAAAAAAAAAAAAAAAAAAAAAAAAAAAAAAAAAAAAAAAAAAAAAAAAAAAAAAAAAAAAAAAAAAAAAAAAAAAAGuxO28NTq+InVjGpklUs7/sRi5N34uJMDYg08fCfBOFOosRDJUt4tt2u3yWfE+oxPPjZ15LymN1LJbXV58unahkSMGhxnhXhqUnFyu4wjUnZxSjF1Mjbu9LaO3MeOH8N8FLxKnU8VKrGc6cait6Mb3bfF+726DIkgIx59YF0o1qdVTi61KhJXjGUZTcb3Tf7udX95TGeHWDprGtSlUeE8X49RtZ55RSyybs7OXwZMwSgEcreGeEhUjTlNRzUFXjKTiopWTyS10esd41lLhNwLp06jco5894u2aOWEZNPkv6cRmCbAhdfhEwsfKl+1OjQnWyK6cpRzvxd+SVorn4zN2f4b4StiY4RStUkl4t8cJT1vBPn9FjMEnABQAAAAAAAAAAAAAAAAAAAAAWVJqKcnxJXZ8zeGW2r7QxVaElKGeoqa47wldW5rXR3/wANdoxw+Cr1G/SyONNcrlJNL2aXPlrGxlJ2d9G0tW9MzaXXxmXPlM4dSPWptWrlhFzzRhUlWinxRbyq/XxR3YjG7SlOVWyWWVRVIpaxis11bltyGE6EuvmCw700/wAkzFwza+16k3UlKcmnTnT9J3csz1v2LsNjHbjl9n3fpUHXTb0uqjU//Tl29mjWDfz+JesNK9ldW4tf7fAm0MPRYv7qMFe/j8+ZapJK1l8OwzYY662hK+s4xetldupG7t+tbGvhhZeiuRvT2t8ZfHCStLk1WnI9G/kNoYb2ni5TxWDU5q0sHSdSV+V4fRv2ZYdhrZ189DCSkrZsTVz8iVnTdreyf5UWUsPJTi9V91ZezLbTXrKLByUKK/nbWvLmS5ybw1e+28RlxOMjCTUXNRXWtU79r3je8HtSb2ns9uXFK95fu3jNP4tsjeJwzlVqXWspzbv/AFXNx4OU8lejO/FdLl11X69hLzizi+nvHw/HHtRTyin+OG9E5rhamiMq6HY+Jon/AJTT9ZDeiUeMpetp70e8gOZFHIdj4aJ75fR9dS34d5Xy6j66nvx7zn7ZRk7F/F0dA8vo+upb8O8r5bR9bT3495z0o/YOxfw0dE8spetp70e8LGUvW096Pec6suYWXMXsX8TR0Xyyl62nvR7x5ZS9bT3o95zpo8KkB2Pi6OmLF0vW096JVYmn6yG9E5a4r9WLHFE7Hw0dXp14S0jOMnzJps9DlGFrypTjUpyyyTumv7PnR0nY20Y4ilGotHxVI/hkuNfP3mvj8s5ueXHDOBQqauUH4SqHjo06S/aUZzXXfRJ7rOC42KTnG1mlmt+8tbPTqaO98IlZ0ZUauRyhJSptrijJPMk/am+xnLdoYanVlVdpxVSSlNK3GuVc3EePyS71rxv8RVQlmStq6bm9Vbk1XPxinTuqenHKUfj3okssBTcnJ5tYZGtLW9nP1ils+nF02s/oXya8/Pz+85xVyjc6fo1Jcilk49dVf5GQ8O1OS0eWnd6p31Tv1m9Wz6VpRanllPxjV2mpXvo+NLqL/IqV5ytK84qE9XZr5e4mKZiOUKGlDrk29Vzvq9n61L5U/u5vjtK3vyvq6yQU8DSWTSTyK0PSlouL3+8PZ1LK45ZZXLO1mfHe9ximWpVL7ySurqk31cS6i2lS0oa3vKTW9fmN35JDM55Xmccrd3xcxZHA01kWTSF/F3b9G/MTWmWpmrKvxaTV+3/Jn4CNq9K2vopvLfkTXN7DIeBptS+70k7zV3aT5z0p4aMZKailJLLF8qXNqXSmUwwT0WrM1IidPatWK0cfekX/AG3W/FDsiTSmUpKr2EVW2q3449kCkts1rNeMj+RDSmUoZaRZ7breuj+Qo9t1fXR/IPXTaJUgRT7aq+vj2wKPbVX18e2BfXTZLdR72RB7aqdIW9Ete2qnSFvRL66myYv2nlOVyIvbEukLeiW/bMukR3oj102SxxLXFkTltqXSY70S37bl0lb8R6qbJZlJF4E13GtOlf0Zwvb+aL0+DZy6W230lb6JjwW1fHYyc3VdRQozcPSbjmcoq/Y32mnj8dnKVLyljqwKA9TNg7b2XDF0KmHqNpSWko2zQkuKUetEIlwVrk2hWX+yD+Z0YEslHOFwVr+IVv8Arj9RcuCyP8Qr7ke86KBrBztcFkOnYjdj3ly4K6XLjcT7siOhAawc/XBZh+XGYvegvkXLgsw3SsZvw+knwGsED/8AluE6TjN+H0lVwWYPlxGNf/JD6CdgawQaPBbgeWri5e2pC3wgZEODTZi46VSf9VSp8miYgYgiseDvZS/0l/bVxH1l64P9ldChv1vqJOC4EZ8wdldChvVfqKrwC2X0Kn21PqJKAI6vAbZnQqX5n8yq8CNmdBo9j7yQgCP+ZOzOg0ex95TzI2Z0Gj2PvJCAI95kbM6DR7H3heBOzOg0ex95IQBH/MnZnQaG7/keZOzOg0N0kAAj/mTszoNDdHmVszoNDdJAANCvA3Zq/wBDh9xMz9n7FwuHbdDDUaLas3ThGLa5rozwBQFQAAAAAAAAAAAAAAAAAAAAAAAAAAAAAAAAAAAAAAAAAAAAAAAAAAAAAAAAAAAAAAAAAAAAAAAAAAAAAAAAAAAAAAAAAAAAAAAAAAAAAAAAAAAAAAAAAAAAAAAAAAAAAAAAAAAAAAAAAAAAAAAAAAAAAAAAAAAAAAAAAAAAAAAAAAAAAAAAAAAAAAAAAAAAAAAAAAAAAAAAAAAAAAAAAAAAAAAAAAAAAAAAAAAAAAAAAAAAAAAAB//Z"/>
        <xdr:cNvSpPr>
          <a:spLocks noChangeAspect="1" noChangeArrowheads="1"/>
        </xdr:cNvSpPr>
      </xdr:nvSpPr>
      <xdr:spPr bwMode="auto">
        <a:xfrm>
          <a:off x="4105275" y="13249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200</xdr:row>
      <xdr:rowOff>0</xdr:rowOff>
    </xdr:from>
    <xdr:to>
      <xdr:col>2</xdr:col>
      <xdr:colOff>304800</xdr:colOff>
      <xdr:row>201</xdr:row>
      <xdr:rowOff>123674</xdr:rowOff>
    </xdr:to>
    <xdr:sp macro="" textlink="">
      <xdr:nvSpPr>
        <xdr:cNvPr id="6" name="AutoShape 44" descr="data:image/jpeg;base64,/9j/4AAQSkZJRgABAQAAAQABAAD/2wCEAAkGBxAQEA8OEA8QDw8UEA8PDRAQFRAPDg8SFBEWFhQRFRYYHCggGBolHRQVITEhJSwtLi4xFx8zODMsNygtLisBCgoKDgwOGhAPGiwdHBwsNys2LCwsLCwsLCwsLCwsLCw0LDcsLCwsLCwsLCwsLCwsKzcrLCwsLCwsLCssKywsLP/AABEIAOEA4QMBIgACEQEDEQH/xAAcAAEAAQUBAQAAAAAAAAAAAAAABgECBAUHAwj/xABCEAACAQIDAggLBQcFAQAAAAAAAQIDEQQSIQWSBzFBUVRhkdEGExQWIlNxgaHB0hUjUqLwMkJVYnKx4USCg5OyF//EABgBAQEBAQEAAAAAAAAAAAAAAAABAwIE/8QAHhEBAQACAgMBAQAAAAAAAAAAAAEREgIUAxNhUSH/2gAMAwEAAhEDEQA/AO4gAAAAAAAAAAAAAAAAAAAAAAAAAAAAAAAAAAAAAAAAAAAAAAAAAAAAAAAAAAAAAAAAAAAAAAAAAAAAAAAAAAAAAAAAAAAAAAAAAAAAAAAAAAAAAAAAAAAAAAAAAAAAAAAAAAAAAAAAAAAAAAAAAAAAAAAAAAAAAAAAAAAAAAAAAAAAAAAAAAAAAAAAAAAAAAAAAAAAAAAAGuxO28NTq+InVjGpklUs7/sRi5N34uJMDYg08fCfBOFOosRDJUt4tt2u3yWfE+oxPPjZ15LymN1LJbXV58unahkSMGhxnhXhqUnFyu4wjUnZxSjF1Mjbu9LaO3MeOH8N8FLxKnU8VKrGc6cait6Mb3bfF+726DIkgIx59YF0o1qdVTi61KhJXjGUZTcb3Tf7udX95TGeHWDprGtSlUeE8X49RtZ55RSyybs7OXwZMwSgEcreGeEhUjTlNRzUFXjKTiopWTyS10esd41lLhNwLp06jco5894u2aOWEZNPkv6cRmCbAhdfhEwsfKl+1OjQnWyK6cpRzvxd+SVorn4zN2f4b4StiY4RStUkl4t8cJT1vBPn9FjMEnABQAAAAAAAAAAAAAAAAAAAAAWVJqKcnxJXZ8zeGW2r7QxVaElKGeoqa47wldW5rXR3/wANdoxw+Cr1G/SyONNcrlJNL2aXPlrGxlJ2d9G0tW9MzaXXxmXPlM4dSPWptWrlhFzzRhUlWinxRbyq/XxR3YjG7SlOVWyWWVRVIpaxis11bltyGE6EuvmCw700/wAkzFwza+16k3UlKcmnTnT9J3csz1v2LsNjHbjl9n3fpUHXTb0uqjU//Tl29mjWDfz+JesNK9ldW4tf7fAm0MPRYv7qMFe/j8+ZapJK1l8OwzYY662hK+s4xetldupG7t+tbGvhhZeiuRvT2t8ZfHCStLk1WnI9G/kNoYb2ni5TxWDU5q0sHSdSV+V4fRv2ZYdhrZ189DCSkrZsTVz8iVnTdreyf5UWUsPJTi9V91ZezLbTXrKLByUKK/nbWvLmS5ybw1e+28RlxOMjCTUXNRXWtU79r3je8HtSb2ns9uXFK95fu3jNP4tsjeJwzlVqXWspzbv/AFXNx4OU8lejO/FdLl11X69hLzizi+nvHw/HHtRTyin+OG9E5rhamiMq6HY+Jon/AJTT9ZDeiUeMpetp70e8gOZFHIdj4aJ75fR9dS34d5Xy6j66nvx7zn7ZRk7F/F0dA8vo+upb8O8r5bR9bT3495z0o/YOxfw0dE8spetp70e8LGUvW096Pec6suYWXMXsX8TR0Xyyl62nvR7x5ZS9bT3o95zpo8KkB2Pi6OmLF0vW096JVYmn6yG9E5a4r9WLHFE7Hw0dXp14S0jOMnzJps9DlGFrypTjUpyyyTumv7PnR0nY20Y4ilGotHxVI/hkuNfP3mvj8s5ueXHDOBQqauUH4SqHjo06S/aUZzXXfRJ7rOC42KTnG1mlmt+8tbPTqaO98IlZ0ZUauRyhJSptrijJPMk/am+xnLdoYanVlVdpxVSSlNK3GuVc3EePyS71rxv8RVQlmStq6bm9Vbk1XPxinTuqenHKUfj3okssBTcnJ5tYZGtLW9nP1ils+nF02s/oXya8/Pz+85xVyjc6fo1Jcilk49dVf5GQ8O1OS0eWnd6p31Tv1m9Wz6VpRanllPxjV2mpXvo+NLqL/IqV5ytK84qE9XZr5e4mKZiOUKGlDrk29Vzvq9n61L5U/u5vjtK3vyvq6yQU8DSWTSTyK0PSlouL3+8PZ1LK45ZZXLO1mfHe9ximWpVL7ySurqk31cS6i2lS0oa3vKTW9fmN35JDM55Xmccrd3xcxZHA01kWTSF/F3b9G/MTWmWpmrKvxaTV+3/Jn4CNq9K2vopvLfkTXN7DIeBptS+70k7zV3aT5z0p4aMZKailJLLF8qXNqXSmUwwT0WrM1IidPatWK0cfekX/AG3W/FDsiTSmUpKr2EVW2q3449kCkts1rNeMj+RDSmUoZaRZ7breuj+Qo9t1fXR/IPXTaJUgRT7aq+vj2wKPbVX18e2BfXTZLdR72RB7aqdIW9Ete2qnSFvRL66myYv2nlOVyIvbEukLeiW/bMukR3oj102SxxLXFkTltqXSY70S37bl0lb8R6qbJZlJF4E13GtOlf0Zwvb+aL0+DZy6W230lb6JjwW1fHYyc3VdRQozcPSbjmcoq/Y32mnj8dnKVLyljqwKA9TNg7b2XDF0KmHqNpSWko2zQkuKUetEIlwVrk2hWX+yD+Z0YEslHOFwVr+IVv8Arj9RcuCyP8Qr7ke86KBrBztcFkOnYjdj3ly4K6XLjcT7siOhAawc/XBZh+XGYvegvkXLgsw3SsZvw+knwGsED/8AluE6TjN+H0lVwWYPlxGNf/JD6CdgawQaPBbgeWri5e2pC3wgZEODTZi46VSf9VSp8miYgYgiseDvZS/0l/bVxH1l64P9ldChv1vqJOC4EZ8wdldChvVfqKrwC2X0Kn21PqJKAI6vAbZnQqX5n8yq8CNmdBo9j7yQgCP+ZOzOg0ex95TzI2Z0Gj2PvJCAI95kbM6DR7H3heBOzOg0ex95IQBH/MnZnQaG7/keZOzOg0N0kAAj/mTszoNDdHmVszoNDdJAANCvA3Zq/wBDh9xMz9n7FwuHbdDDUaLas3ThGLa5rozwBQFQAAAAAAAAAAAAAAAAAAAAAAAAAAAAAAAAAAAAAAAAAAAAAAAAAAAAAAAAAAAAAAAAAAAAAAAAAAAAAAAAAAAAAAAAAAAAAAAAAAAAAAAAAAAAAAAAAAAAAAAAAAAAAAAAAAAAAAAAAAAAAAAAAAAAAAAAAAAAAAAAAAAAAAAAAAAAAAAAAAAAAAAAAAAAAAAAAAAAAAAAAAAAAAAAAAAAAAAAAAAAAAAAAAAAAAAAAAAAAAAAB//Z"/>
        <xdr:cNvSpPr>
          <a:spLocks noChangeAspect="1" noChangeArrowheads="1"/>
        </xdr:cNvSpPr>
      </xdr:nvSpPr>
      <xdr:spPr bwMode="auto">
        <a:xfrm>
          <a:off x="4105275" y="13249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200</xdr:row>
      <xdr:rowOff>0</xdr:rowOff>
    </xdr:from>
    <xdr:to>
      <xdr:col>2</xdr:col>
      <xdr:colOff>304800</xdr:colOff>
      <xdr:row>201</xdr:row>
      <xdr:rowOff>123674</xdr:rowOff>
    </xdr:to>
    <xdr:sp macro="" textlink="">
      <xdr:nvSpPr>
        <xdr:cNvPr id="7" name="AutoShape 45" descr="data:image/jpeg;base64,/9j/4AAQSkZJRgABAQAAAQABAAD/2wCEAAkGBxAQEA8OEA8QDw8UEA8PDRAQFRAPDg8SFBEWFhQRFRYYHCggGBolHRQVITEhJSwtLi4xFx8zODMsNygtLisBCgoKDgwOGhAPGiwdHBwsNys2LCwsLCwsLCwsLCwsLCw0LDcsLCwsLCwsLCwsLCwsKzcrLCwsLCwsLCssKywsLP/AABEIAOEA4QMBIgACEQEDEQH/xAAcAAEAAQUBAQAAAAAAAAAAAAAABgECBAUHAwj/xABCEAACAQIDAggLBQcFAQAAAAAAAQIDEQQSIQWSBzFBUVRhkdEGExQWIlNxgaHB0hUjUqLwMkJVYnKx4USCg5OyF//EABgBAQEBAQEAAAAAAAAAAAAAAAABAwIE/8QAHhEBAQACAgMBAQAAAAAAAAAAAAEREgIUAxNhUSH/2gAMAwEAAhEDEQA/AO4gAAAAAAAAAAAAAAAAAAAAAAAAAAAAAAAAAAAAAAAAAAAAAAAAAAAAAAAAAAAAAAAAAAAAAAAAAAAAAAAAAAAAAAAAAAAAAAAAAAAAAAAAAAAAAAAAAAAAAAAAAAAAAAAAAAAAAAAAAAAAAAAAAAAAAAAAAAAAAAAAAAAAAAAAAAAAAAAAAAAAAAAAAAAAAAAAAAAAAAAAGuxO28NTq+InVjGpklUs7/sRi5N34uJMDYg08fCfBOFOosRDJUt4tt2u3yWfE+oxPPjZ15LymN1LJbXV58unahkSMGhxnhXhqUnFyu4wjUnZxSjF1Mjbu9LaO3MeOH8N8FLxKnU8VKrGc6cait6Mb3bfF+726DIkgIx59YF0o1qdVTi61KhJXjGUZTcb3Tf7udX95TGeHWDprGtSlUeE8X49RtZ55RSyybs7OXwZMwSgEcreGeEhUjTlNRzUFXjKTiopWTyS10esd41lLhNwLp06jco5894u2aOWEZNPkv6cRmCbAhdfhEwsfKl+1OjQnWyK6cpRzvxd+SVorn4zN2f4b4StiY4RStUkl4t8cJT1vBPn9FjMEnABQAAAAAAAAAAAAAAAAAAAAAWVJqKcnxJXZ8zeGW2r7QxVaElKGeoqa47wldW5rXR3/wANdoxw+Cr1G/SyONNcrlJNL2aXPlrGxlJ2d9G0tW9MzaXXxmXPlM4dSPWptWrlhFzzRhUlWinxRbyq/XxR3YjG7SlOVWyWWVRVIpaxis11bltyGE6EuvmCw700/wAkzFwza+16k3UlKcmnTnT9J3csz1v2LsNjHbjl9n3fpUHXTb0uqjU//Tl29mjWDfz+JesNK9ldW4tf7fAm0MPRYv7qMFe/j8+ZapJK1l8OwzYY662hK+s4xetldupG7t+tbGvhhZeiuRvT2t8ZfHCStLk1WnI9G/kNoYb2ni5TxWDU5q0sHSdSV+V4fRv2ZYdhrZ189DCSkrZsTVz8iVnTdreyf5UWUsPJTi9V91ZezLbTXrKLByUKK/nbWvLmS5ybw1e+28RlxOMjCTUXNRXWtU79r3je8HtSb2ns9uXFK95fu3jNP4tsjeJwzlVqXWspzbv/AFXNx4OU8lejO/FdLl11X69hLzizi+nvHw/HHtRTyin+OG9E5rhamiMq6HY+Jon/AJTT9ZDeiUeMpetp70e8gOZFHIdj4aJ75fR9dS34d5Xy6j66nvx7zn7ZRk7F/F0dA8vo+upb8O8r5bR9bT3495z0o/YOxfw0dE8spetp70e8LGUvW096Pec6suYWXMXsX8TR0Xyyl62nvR7x5ZS9bT3o95zpo8KkB2Pi6OmLF0vW096JVYmn6yG9E5a4r9WLHFE7Hw0dXp14S0jOMnzJps9DlGFrypTjUpyyyTumv7PnR0nY20Y4ilGotHxVI/hkuNfP3mvj8s5ueXHDOBQqauUH4SqHjo06S/aUZzXXfRJ7rOC42KTnG1mlmt+8tbPTqaO98IlZ0ZUauRyhJSptrijJPMk/am+xnLdoYanVlVdpxVSSlNK3GuVc3EePyS71rxv8RVQlmStq6bm9Vbk1XPxinTuqenHKUfj3okssBTcnJ5tYZGtLW9nP1ils+nF02s/oXya8/Pz+85xVyjc6fo1Jcilk49dVf5GQ8O1OS0eWnd6p31Tv1m9Wz6VpRanllPxjV2mpXvo+NLqL/IqV5ytK84qE9XZr5e4mKZiOUKGlDrk29Vzvq9n61L5U/u5vjtK3vyvq6yQU8DSWTSTyK0PSlouL3+8PZ1LK45ZZXLO1mfHe9ximWpVL7ySurqk31cS6i2lS0oa3vKTW9fmN35JDM55Xmccrd3xcxZHA01kWTSF/F3b9G/MTWmWpmrKvxaTV+3/Jn4CNq9K2vopvLfkTXN7DIeBptS+70k7zV3aT5z0p4aMZKailJLLF8qXNqXSmUwwT0WrM1IidPatWK0cfekX/AG3W/FDsiTSmUpKr2EVW2q3449kCkts1rNeMj+RDSmUoZaRZ7breuj+Qo9t1fXR/IPXTaJUgRT7aq+vj2wKPbVX18e2BfXTZLdR72RB7aqdIW9Ete2qnSFvRL66myYv2nlOVyIvbEukLeiW/bMukR3oj102SxxLXFkTltqXSY70S37bl0lb8R6qbJZlJF4E13GtOlf0Zwvb+aL0+DZy6W230lb6JjwW1fHYyc3VdRQozcPSbjmcoq/Y32mnj8dnKVLyljqwKA9TNg7b2XDF0KmHqNpSWko2zQkuKUetEIlwVrk2hWX+yD+Z0YEslHOFwVr+IVv8Arj9RcuCyP8Qr7ke86KBrBztcFkOnYjdj3ly4K6XLjcT7siOhAawc/XBZh+XGYvegvkXLgsw3SsZvw+knwGsED/8AluE6TjN+H0lVwWYPlxGNf/JD6CdgawQaPBbgeWri5e2pC3wgZEODTZi46VSf9VSp8miYgYgiseDvZS/0l/bVxH1l64P9ldChv1vqJOC4EZ8wdldChvVfqKrwC2X0Kn21PqJKAI6vAbZnQqX5n8yq8CNmdBo9j7yQgCP+ZOzOg0ex95TzI2Z0Gj2PvJCAI95kbM6DR7H3heBOzOg0ex95IQBH/MnZnQaG7/keZOzOg0N0kAAj/mTszoNDdHmVszoNDdJAANCvA3Zq/wBDh9xMz9n7FwuHbdDDUaLas3ThGLa5rozwBQFQAAAAAAAAAAAAAAAAAAAAAAAAAAAAAAAAAAAAAAAAAAAAAAAAAAAAAAAAAAAAAAAAAAAAAAAAAAAAAAAAAAAAAAAAAAAAAAAAAAAAAAAAAAAAAAAAAAAAAAAAAAAAAAAAAAAAAAAAAAAAAAAAAAAAAAAAAAAAAAAAAAAAAAAAAAAAAAAAAAAAAAAAAAAAAAAAAAAAAAAAAAAAAAAAAAAAAAAAAAAAAAAAAAAAAAAAAAAAAAAAB//Z"/>
        <xdr:cNvSpPr>
          <a:spLocks noChangeAspect="1" noChangeArrowheads="1"/>
        </xdr:cNvSpPr>
      </xdr:nvSpPr>
      <xdr:spPr bwMode="auto">
        <a:xfrm>
          <a:off x="4105275" y="13249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63499</xdr:colOff>
      <xdr:row>66</xdr:row>
      <xdr:rowOff>52916</xdr:rowOff>
    </xdr:from>
    <xdr:to>
      <xdr:col>9</xdr:col>
      <xdr:colOff>1238249</xdr:colOff>
      <xdr:row>69</xdr:row>
      <xdr:rowOff>158750</xdr:rowOff>
    </xdr:to>
    <xdr:pic>
      <xdr:nvPicPr>
        <xdr:cNvPr id="8" name="Picture 7" descr="cangkl.jpg"/>
        <xdr:cNvPicPr>
          <a:picLocks noChangeAspect="1"/>
        </xdr:cNvPicPr>
      </xdr:nvPicPr>
      <xdr:blipFill>
        <a:blip xmlns:r="http://schemas.openxmlformats.org/officeDocument/2006/relationships" r:embed="rId1" cstate="print"/>
        <a:stretch>
          <a:fillRect/>
        </a:stretch>
      </xdr:blipFill>
      <xdr:spPr>
        <a:xfrm>
          <a:off x="14308666" y="6709833"/>
          <a:ext cx="1174750" cy="867834"/>
        </a:xfrm>
        <a:prstGeom prst="rect">
          <a:avLst/>
        </a:prstGeom>
      </xdr:spPr>
    </xdr:pic>
    <xdr:clientData/>
  </xdr:twoCellAnchor>
  <xdr:twoCellAnchor editAs="oneCell">
    <xdr:from>
      <xdr:col>9</xdr:col>
      <xdr:colOff>95250</xdr:colOff>
      <xdr:row>13</xdr:row>
      <xdr:rowOff>42334</xdr:rowOff>
    </xdr:from>
    <xdr:to>
      <xdr:col>9</xdr:col>
      <xdr:colOff>1227667</xdr:colOff>
      <xdr:row>16</xdr:row>
      <xdr:rowOff>158752</xdr:rowOff>
    </xdr:to>
    <xdr:pic>
      <xdr:nvPicPr>
        <xdr:cNvPr id="9" name="Picture 8" descr="arit.jpg"/>
        <xdr:cNvPicPr>
          <a:picLocks noChangeAspect="1"/>
        </xdr:cNvPicPr>
      </xdr:nvPicPr>
      <xdr:blipFill>
        <a:blip xmlns:r="http://schemas.openxmlformats.org/officeDocument/2006/relationships" r:embed="rId2"/>
        <a:stretch>
          <a:fillRect/>
        </a:stretch>
      </xdr:blipFill>
      <xdr:spPr>
        <a:xfrm>
          <a:off x="14340417" y="2614084"/>
          <a:ext cx="1132417" cy="846667"/>
        </a:xfrm>
        <a:prstGeom prst="rect">
          <a:avLst/>
        </a:prstGeom>
      </xdr:spPr>
    </xdr:pic>
    <xdr:clientData/>
  </xdr:twoCellAnchor>
  <xdr:twoCellAnchor editAs="oneCell">
    <xdr:from>
      <xdr:col>9</xdr:col>
      <xdr:colOff>105833</xdr:colOff>
      <xdr:row>8</xdr:row>
      <xdr:rowOff>63500</xdr:rowOff>
    </xdr:from>
    <xdr:to>
      <xdr:col>9</xdr:col>
      <xdr:colOff>1238251</xdr:colOff>
      <xdr:row>12</xdr:row>
      <xdr:rowOff>63500</xdr:rowOff>
    </xdr:to>
    <xdr:pic>
      <xdr:nvPicPr>
        <xdr:cNvPr id="10" name="Picture 9" descr="pel.jpg"/>
        <xdr:cNvPicPr>
          <a:picLocks noChangeAspect="1"/>
        </xdr:cNvPicPr>
      </xdr:nvPicPr>
      <xdr:blipFill>
        <a:blip xmlns:r="http://schemas.openxmlformats.org/officeDocument/2006/relationships" r:embed="rId3"/>
        <a:stretch>
          <a:fillRect/>
        </a:stretch>
      </xdr:blipFill>
      <xdr:spPr>
        <a:xfrm>
          <a:off x="14351000" y="2444750"/>
          <a:ext cx="1132418" cy="793749"/>
        </a:xfrm>
        <a:prstGeom prst="rect">
          <a:avLst/>
        </a:prstGeom>
      </xdr:spPr>
    </xdr:pic>
    <xdr:clientData/>
  </xdr:twoCellAnchor>
  <xdr:twoCellAnchor editAs="oneCell">
    <xdr:from>
      <xdr:col>9</xdr:col>
      <xdr:colOff>74083</xdr:colOff>
      <xdr:row>17</xdr:row>
      <xdr:rowOff>31750</xdr:rowOff>
    </xdr:from>
    <xdr:to>
      <xdr:col>9</xdr:col>
      <xdr:colOff>1270000</xdr:colOff>
      <xdr:row>20</xdr:row>
      <xdr:rowOff>137584</xdr:rowOff>
    </xdr:to>
    <xdr:pic>
      <xdr:nvPicPr>
        <xdr:cNvPr id="11" name="Picture 10" descr="bak plastik besar.jpg"/>
        <xdr:cNvPicPr>
          <a:picLocks noChangeAspect="1"/>
        </xdr:cNvPicPr>
      </xdr:nvPicPr>
      <xdr:blipFill>
        <a:blip xmlns:r="http://schemas.openxmlformats.org/officeDocument/2006/relationships" r:embed="rId4" cstate="print"/>
        <a:stretch>
          <a:fillRect/>
        </a:stretch>
      </xdr:blipFill>
      <xdr:spPr>
        <a:xfrm>
          <a:off x="14319250" y="4339167"/>
          <a:ext cx="1195917" cy="867834"/>
        </a:xfrm>
        <a:prstGeom prst="rect">
          <a:avLst/>
        </a:prstGeom>
      </xdr:spPr>
    </xdr:pic>
    <xdr:clientData/>
  </xdr:twoCellAnchor>
  <xdr:twoCellAnchor editAs="oneCell">
    <xdr:from>
      <xdr:col>9</xdr:col>
      <xdr:colOff>116416</xdr:colOff>
      <xdr:row>21</xdr:row>
      <xdr:rowOff>105834</xdr:rowOff>
    </xdr:from>
    <xdr:to>
      <xdr:col>9</xdr:col>
      <xdr:colOff>1248834</xdr:colOff>
      <xdr:row>25</xdr:row>
      <xdr:rowOff>105834</xdr:rowOff>
    </xdr:to>
    <xdr:pic>
      <xdr:nvPicPr>
        <xdr:cNvPr id="12" name="Picture 11" descr="bak plastik kecil.png"/>
        <xdr:cNvPicPr>
          <a:picLocks noChangeAspect="1"/>
        </xdr:cNvPicPr>
      </xdr:nvPicPr>
      <xdr:blipFill>
        <a:blip xmlns:r="http://schemas.openxmlformats.org/officeDocument/2006/relationships" r:embed="rId5"/>
        <a:srcRect t="25397" r="635" b="22540"/>
        <a:stretch>
          <a:fillRect/>
        </a:stretch>
      </xdr:blipFill>
      <xdr:spPr>
        <a:xfrm>
          <a:off x="14361583" y="5365751"/>
          <a:ext cx="1132418" cy="793749"/>
        </a:xfrm>
        <a:prstGeom prst="rect">
          <a:avLst/>
        </a:prstGeom>
      </xdr:spPr>
    </xdr:pic>
    <xdr:clientData/>
  </xdr:twoCellAnchor>
  <xdr:twoCellAnchor editAs="oneCell">
    <xdr:from>
      <xdr:col>9</xdr:col>
      <xdr:colOff>84666</xdr:colOff>
      <xdr:row>26</xdr:row>
      <xdr:rowOff>42333</xdr:rowOff>
    </xdr:from>
    <xdr:to>
      <xdr:col>9</xdr:col>
      <xdr:colOff>1238250</xdr:colOff>
      <xdr:row>30</xdr:row>
      <xdr:rowOff>105832</xdr:rowOff>
    </xdr:to>
    <xdr:pic>
      <xdr:nvPicPr>
        <xdr:cNvPr id="13" name="Picture 12" descr="bak plastik sedang.jpg"/>
        <xdr:cNvPicPr>
          <a:picLocks noChangeAspect="1"/>
        </xdr:cNvPicPr>
      </xdr:nvPicPr>
      <xdr:blipFill>
        <a:blip xmlns:r="http://schemas.openxmlformats.org/officeDocument/2006/relationships" r:embed="rId6"/>
        <a:stretch>
          <a:fillRect/>
        </a:stretch>
      </xdr:blipFill>
      <xdr:spPr>
        <a:xfrm>
          <a:off x="14329833" y="6254750"/>
          <a:ext cx="1153584" cy="857250"/>
        </a:xfrm>
        <a:prstGeom prst="rect">
          <a:avLst/>
        </a:prstGeom>
      </xdr:spPr>
    </xdr:pic>
    <xdr:clientData/>
  </xdr:twoCellAnchor>
  <xdr:twoCellAnchor editAs="oneCell">
    <xdr:from>
      <xdr:col>9</xdr:col>
      <xdr:colOff>52916</xdr:colOff>
      <xdr:row>31</xdr:row>
      <xdr:rowOff>105832</xdr:rowOff>
    </xdr:from>
    <xdr:to>
      <xdr:col>9</xdr:col>
      <xdr:colOff>1217083</xdr:colOff>
      <xdr:row>35</xdr:row>
      <xdr:rowOff>105833</xdr:rowOff>
    </xdr:to>
    <xdr:pic>
      <xdr:nvPicPr>
        <xdr:cNvPr id="14" name="Picture 13" descr="Baterai Charger.jpg"/>
        <xdr:cNvPicPr>
          <a:picLocks noChangeAspect="1"/>
        </xdr:cNvPicPr>
      </xdr:nvPicPr>
      <xdr:blipFill>
        <a:blip xmlns:r="http://schemas.openxmlformats.org/officeDocument/2006/relationships" r:embed="rId7"/>
        <a:srcRect l="494" t="26667" r="8148" b="25926"/>
        <a:stretch>
          <a:fillRect/>
        </a:stretch>
      </xdr:blipFill>
      <xdr:spPr>
        <a:xfrm>
          <a:off x="14298083" y="7270749"/>
          <a:ext cx="1164167" cy="952501"/>
        </a:xfrm>
        <a:prstGeom prst="rect">
          <a:avLst/>
        </a:prstGeom>
      </xdr:spPr>
    </xdr:pic>
    <xdr:clientData/>
  </xdr:twoCellAnchor>
  <xdr:twoCellAnchor editAs="oneCell">
    <xdr:from>
      <xdr:col>9</xdr:col>
      <xdr:colOff>74083</xdr:colOff>
      <xdr:row>36</xdr:row>
      <xdr:rowOff>74083</xdr:rowOff>
    </xdr:from>
    <xdr:to>
      <xdr:col>9</xdr:col>
      <xdr:colOff>1217083</xdr:colOff>
      <xdr:row>40</xdr:row>
      <xdr:rowOff>84667</xdr:rowOff>
    </xdr:to>
    <xdr:pic>
      <xdr:nvPicPr>
        <xdr:cNvPr id="15" name="Picture 14" descr="bench vice.jpg"/>
        <xdr:cNvPicPr>
          <a:picLocks noChangeAspect="1"/>
        </xdr:cNvPicPr>
      </xdr:nvPicPr>
      <xdr:blipFill>
        <a:blip xmlns:r="http://schemas.openxmlformats.org/officeDocument/2006/relationships" r:embed="rId8"/>
        <a:stretch>
          <a:fillRect/>
        </a:stretch>
      </xdr:blipFill>
      <xdr:spPr>
        <a:xfrm>
          <a:off x="14319250" y="8382000"/>
          <a:ext cx="1143000" cy="804333"/>
        </a:xfrm>
        <a:prstGeom prst="rect">
          <a:avLst/>
        </a:prstGeom>
      </xdr:spPr>
    </xdr:pic>
    <xdr:clientData/>
  </xdr:twoCellAnchor>
  <xdr:twoCellAnchor editAs="oneCell">
    <xdr:from>
      <xdr:col>9</xdr:col>
      <xdr:colOff>63500</xdr:colOff>
      <xdr:row>41</xdr:row>
      <xdr:rowOff>52916</xdr:rowOff>
    </xdr:from>
    <xdr:to>
      <xdr:col>9</xdr:col>
      <xdr:colOff>1248833</xdr:colOff>
      <xdr:row>45</xdr:row>
      <xdr:rowOff>84666</xdr:rowOff>
    </xdr:to>
    <xdr:pic>
      <xdr:nvPicPr>
        <xdr:cNvPr id="16" name="Picture 15" descr="Bor Impact Drill.png"/>
        <xdr:cNvPicPr>
          <a:picLocks noChangeAspect="1"/>
        </xdr:cNvPicPr>
      </xdr:nvPicPr>
      <xdr:blipFill>
        <a:blip xmlns:r="http://schemas.openxmlformats.org/officeDocument/2006/relationships" r:embed="rId9" cstate="print"/>
        <a:stretch>
          <a:fillRect/>
        </a:stretch>
      </xdr:blipFill>
      <xdr:spPr>
        <a:xfrm>
          <a:off x="14308667" y="9313333"/>
          <a:ext cx="1185333" cy="825500"/>
        </a:xfrm>
        <a:prstGeom prst="rect">
          <a:avLst/>
        </a:prstGeom>
      </xdr:spPr>
    </xdr:pic>
    <xdr:clientData/>
  </xdr:twoCellAnchor>
  <xdr:twoCellAnchor editAs="oneCell">
    <xdr:from>
      <xdr:col>9</xdr:col>
      <xdr:colOff>74084</xdr:colOff>
      <xdr:row>46</xdr:row>
      <xdr:rowOff>42332</xdr:rowOff>
    </xdr:from>
    <xdr:to>
      <xdr:col>9</xdr:col>
      <xdr:colOff>1248833</xdr:colOff>
      <xdr:row>49</xdr:row>
      <xdr:rowOff>148165</xdr:rowOff>
    </xdr:to>
    <xdr:pic>
      <xdr:nvPicPr>
        <xdr:cNvPr id="17" name="Picture 16" descr="sponge.jpg"/>
        <xdr:cNvPicPr>
          <a:picLocks noChangeAspect="1"/>
        </xdr:cNvPicPr>
      </xdr:nvPicPr>
      <xdr:blipFill>
        <a:blip xmlns:r="http://schemas.openxmlformats.org/officeDocument/2006/relationships" r:embed="rId10" cstate="print"/>
        <a:srcRect l="12010" r="4144" b="10866"/>
        <a:stretch>
          <a:fillRect/>
        </a:stretch>
      </xdr:blipFill>
      <xdr:spPr>
        <a:xfrm>
          <a:off x="14319251" y="10255249"/>
          <a:ext cx="1174749" cy="1058333"/>
        </a:xfrm>
        <a:prstGeom prst="rect">
          <a:avLst/>
        </a:prstGeom>
      </xdr:spPr>
    </xdr:pic>
    <xdr:clientData/>
  </xdr:twoCellAnchor>
  <xdr:twoCellAnchor editAs="oneCell">
    <xdr:from>
      <xdr:col>9</xdr:col>
      <xdr:colOff>84667</xdr:colOff>
      <xdr:row>50</xdr:row>
      <xdr:rowOff>63501</xdr:rowOff>
    </xdr:from>
    <xdr:to>
      <xdr:col>9</xdr:col>
      <xdr:colOff>1227667</xdr:colOff>
      <xdr:row>54</xdr:row>
      <xdr:rowOff>52917</xdr:rowOff>
    </xdr:to>
    <xdr:pic>
      <xdr:nvPicPr>
        <xdr:cNvPr id="18" name="Picture 17" descr="cairan anti karat.jpg"/>
        <xdr:cNvPicPr>
          <a:picLocks noChangeAspect="1"/>
        </xdr:cNvPicPr>
      </xdr:nvPicPr>
      <xdr:blipFill>
        <a:blip xmlns:r="http://schemas.openxmlformats.org/officeDocument/2006/relationships" r:embed="rId11"/>
        <a:stretch>
          <a:fillRect/>
        </a:stretch>
      </xdr:blipFill>
      <xdr:spPr>
        <a:xfrm>
          <a:off x="14329834" y="11419418"/>
          <a:ext cx="1143000" cy="783166"/>
        </a:xfrm>
        <a:prstGeom prst="rect">
          <a:avLst/>
        </a:prstGeom>
      </xdr:spPr>
    </xdr:pic>
    <xdr:clientData/>
  </xdr:twoCellAnchor>
  <xdr:twoCellAnchor editAs="oneCell">
    <xdr:from>
      <xdr:col>9</xdr:col>
      <xdr:colOff>42333</xdr:colOff>
      <xdr:row>55</xdr:row>
      <xdr:rowOff>63501</xdr:rowOff>
    </xdr:from>
    <xdr:to>
      <xdr:col>9</xdr:col>
      <xdr:colOff>1238250</xdr:colOff>
      <xdr:row>59</xdr:row>
      <xdr:rowOff>127000</xdr:rowOff>
    </xdr:to>
    <xdr:pic>
      <xdr:nvPicPr>
        <xdr:cNvPr id="19" name="Picture 18" descr="cairan pembersih kaca.jpg"/>
        <xdr:cNvPicPr>
          <a:picLocks noChangeAspect="1"/>
        </xdr:cNvPicPr>
      </xdr:nvPicPr>
      <xdr:blipFill>
        <a:blip xmlns:r="http://schemas.openxmlformats.org/officeDocument/2006/relationships" r:embed="rId12" cstate="print"/>
        <a:stretch>
          <a:fillRect/>
        </a:stretch>
      </xdr:blipFill>
      <xdr:spPr>
        <a:xfrm>
          <a:off x="14287500" y="12371918"/>
          <a:ext cx="1195917" cy="857249"/>
        </a:xfrm>
        <a:prstGeom prst="rect">
          <a:avLst/>
        </a:prstGeom>
      </xdr:spPr>
    </xdr:pic>
    <xdr:clientData/>
  </xdr:twoCellAnchor>
  <xdr:twoCellAnchor editAs="oneCell">
    <xdr:from>
      <xdr:col>9</xdr:col>
      <xdr:colOff>21167</xdr:colOff>
      <xdr:row>60</xdr:row>
      <xdr:rowOff>74083</xdr:rowOff>
    </xdr:from>
    <xdr:to>
      <xdr:col>9</xdr:col>
      <xdr:colOff>1227666</xdr:colOff>
      <xdr:row>61</xdr:row>
      <xdr:rowOff>4534</xdr:rowOff>
    </xdr:to>
    <xdr:pic>
      <xdr:nvPicPr>
        <xdr:cNvPr id="20" name="Picture 19" descr="pembersih kaca.jpg"/>
        <xdr:cNvPicPr>
          <a:picLocks noChangeAspect="1"/>
        </xdr:cNvPicPr>
      </xdr:nvPicPr>
      <xdr:blipFill>
        <a:blip xmlns:r="http://schemas.openxmlformats.org/officeDocument/2006/relationships" r:embed="rId13"/>
        <a:srcRect l="21728" r="21975"/>
        <a:stretch>
          <a:fillRect/>
        </a:stretch>
      </xdr:blipFill>
      <xdr:spPr>
        <a:xfrm>
          <a:off x="14266334" y="13335000"/>
          <a:ext cx="1206499" cy="910166"/>
        </a:xfrm>
        <a:prstGeom prst="rect">
          <a:avLst/>
        </a:prstGeom>
      </xdr:spPr>
    </xdr:pic>
    <xdr:clientData/>
  </xdr:twoCellAnchor>
  <xdr:twoCellAnchor editAs="oneCell">
    <xdr:from>
      <xdr:col>9</xdr:col>
      <xdr:colOff>63500</xdr:colOff>
      <xdr:row>61</xdr:row>
      <xdr:rowOff>52916</xdr:rowOff>
    </xdr:from>
    <xdr:to>
      <xdr:col>9</xdr:col>
      <xdr:colOff>1259415</xdr:colOff>
      <xdr:row>65</xdr:row>
      <xdr:rowOff>158750</xdr:rowOff>
    </xdr:to>
    <xdr:pic>
      <xdr:nvPicPr>
        <xdr:cNvPr id="21" name="Picture 20" descr="cangkrang.jpg"/>
        <xdr:cNvPicPr>
          <a:picLocks noChangeAspect="1"/>
        </xdr:cNvPicPr>
      </xdr:nvPicPr>
      <xdr:blipFill>
        <a:blip xmlns:r="http://schemas.openxmlformats.org/officeDocument/2006/relationships" r:embed="rId14" cstate="print"/>
        <a:srcRect l="18301" r="30065"/>
        <a:stretch>
          <a:fillRect/>
        </a:stretch>
      </xdr:blipFill>
      <xdr:spPr>
        <a:xfrm>
          <a:off x="14308667" y="14298083"/>
          <a:ext cx="1195915" cy="1058334"/>
        </a:xfrm>
        <a:prstGeom prst="rect">
          <a:avLst/>
        </a:prstGeom>
      </xdr:spPr>
    </xdr:pic>
    <xdr:clientData/>
  </xdr:twoCellAnchor>
  <xdr:twoCellAnchor editAs="oneCell">
    <xdr:from>
      <xdr:col>9</xdr:col>
      <xdr:colOff>63501</xdr:colOff>
      <xdr:row>75</xdr:row>
      <xdr:rowOff>74082</xdr:rowOff>
    </xdr:from>
    <xdr:to>
      <xdr:col>9</xdr:col>
      <xdr:colOff>1259417</xdr:colOff>
      <xdr:row>79</xdr:row>
      <xdr:rowOff>127000</xdr:rowOff>
    </xdr:to>
    <xdr:pic>
      <xdr:nvPicPr>
        <xdr:cNvPr id="23" name="Picture 22" descr="Detergen.jpg"/>
        <xdr:cNvPicPr>
          <a:picLocks noChangeAspect="1"/>
        </xdr:cNvPicPr>
      </xdr:nvPicPr>
      <xdr:blipFill>
        <a:blip xmlns:r="http://schemas.openxmlformats.org/officeDocument/2006/relationships" r:embed="rId15" cstate="print"/>
        <a:srcRect l="18677" r="14008"/>
        <a:stretch>
          <a:fillRect/>
        </a:stretch>
      </xdr:blipFill>
      <xdr:spPr>
        <a:xfrm>
          <a:off x="14308668" y="17367249"/>
          <a:ext cx="1195916" cy="846668"/>
        </a:xfrm>
        <a:prstGeom prst="rect">
          <a:avLst/>
        </a:prstGeom>
      </xdr:spPr>
    </xdr:pic>
    <xdr:clientData/>
  </xdr:twoCellAnchor>
  <xdr:twoCellAnchor editAs="oneCell">
    <xdr:from>
      <xdr:col>9</xdr:col>
      <xdr:colOff>84669</xdr:colOff>
      <xdr:row>80</xdr:row>
      <xdr:rowOff>52915</xdr:rowOff>
    </xdr:from>
    <xdr:to>
      <xdr:col>9</xdr:col>
      <xdr:colOff>1238251</xdr:colOff>
      <xdr:row>84</xdr:row>
      <xdr:rowOff>105832</xdr:rowOff>
    </xdr:to>
    <xdr:pic>
      <xdr:nvPicPr>
        <xdr:cNvPr id="24" name="Picture 23" descr="karbol.jpg"/>
        <xdr:cNvPicPr>
          <a:picLocks noChangeAspect="1"/>
        </xdr:cNvPicPr>
      </xdr:nvPicPr>
      <xdr:blipFill>
        <a:blip xmlns:r="http://schemas.openxmlformats.org/officeDocument/2006/relationships" r:embed="rId16"/>
        <a:srcRect r="5063"/>
        <a:stretch>
          <a:fillRect/>
        </a:stretch>
      </xdr:blipFill>
      <xdr:spPr>
        <a:xfrm>
          <a:off x="14329836" y="18298582"/>
          <a:ext cx="1153582" cy="846667"/>
        </a:xfrm>
        <a:prstGeom prst="rect">
          <a:avLst/>
        </a:prstGeom>
      </xdr:spPr>
    </xdr:pic>
    <xdr:clientData/>
  </xdr:twoCellAnchor>
  <xdr:twoCellAnchor editAs="oneCell">
    <xdr:from>
      <xdr:col>9</xdr:col>
      <xdr:colOff>84665</xdr:colOff>
      <xdr:row>85</xdr:row>
      <xdr:rowOff>42333</xdr:rowOff>
    </xdr:from>
    <xdr:to>
      <xdr:col>9</xdr:col>
      <xdr:colOff>1195916</xdr:colOff>
      <xdr:row>89</xdr:row>
      <xdr:rowOff>127000</xdr:rowOff>
    </xdr:to>
    <xdr:pic>
      <xdr:nvPicPr>
        <xdr:cNvPr id="25" name="Picture 24" descr="carbol.gif"/>
        <xdr:cNvPicPr>
          <a:picLocks noChangeAspect="1"/>
        </xdr:cNvPicPr>
      </xdr:nvPicPr>
      <xdr:blipFill>
        <a:blip xmlns:r="http://schemas.openxmlformats.org/officeDocument/2006/relationships" r:embed="rId17"/>
        <a:srcRect l="15556" t="12901" r="15000"/>
        <a:stretch>
          <a:fillRect/>
        </a:stretch>
      </xdr:blipFill>
      <xdr:spPr>
        <a:xfrm>
          <a:off x="14329832" y="19240500"/>
          <a:ext cx="1111251" cy="878418"/>
        </a:xfrm>
        <a:prstGeom prst="rect">
          <a:avLst/>
        </a:prstGeom>
      </xdr:spPr>
    </xdr:pic>
    <xdr:clientData/>
  </xdr:twoCellAnchor>
  <xdr:twoCellAnchor editAs="oneCell">
    <xdr:from>
      <xdr:col>9</xdr:col>
      <xdr:colOff>74083</xdr:colOff>
      <xdr:row>90</xdr:row>
      <xdr:rowOff>63500</xdr:rowOff>
    </xdr:from>
    <xdr:to>
      <xdr:col>9</xdr:col>
      <xdr:colOff>1270000</xdr:colOff>
      <xdr:row>94</xdr:row>
      <xdr:rowOff>84666</xdr:rowOff>
    </xdr:to>
    <xdr:pic>
      <xdr:nvPicPr>
        <xdr:cNvPr id="26" name="Picture 25" descr="dongkrak buaya 20 ton.jpg"/>
        <xdr:cNvPicPr>
          <a:picLocks noChangeAspect="1"/>
        </xdr:cNvPicPr>
      </xdr:nvPicPr>
      <xdr:blipFill>
        <a:blip xmlns:r="http://schemas.openxmlformats.org/officeDocument/2006/relationships" r:embed="rId18"/>
        <a:stretch>
          <a:fillRect/>
        </a:stretch>
      </xdr:blipFill>
      <xdr:spPr>
        <a:xfrm>
          <a:off x="14319250" y="20214167"/>
          <a:ext cx="1195917" cy="814915"/>
        </a:xfrm>
        <a:prstGeom prst="rect">
          <a:avLst/>
        </a:prstGeom>
      </xdr:spPr>
    </xdr:pic>
    <xdr:clientData/>
  </xdr:twoCellAnchor>
  <xdr:twoCellAnchor editAs="oneCell">
    <xdr:from>
      <xdr:col>9</xdr:col>
      <xdr:colOff>52916</xdr:colOff>
      <xdr:row>95</xdr:row>
      <xdr:rowOff>52917</xdr:rowOff>
    </xdr:from>
    <xdr:to>
      <xdr:col>9</xdr:col>
      <xdr:colOff>1238249</xdr:colOff>
      <xdr:row>99</xdr:row>
      <xdr:rowOff>105831</xdr:rowOff>
    </xdr:to>
    <xdr:pic>
      <xdr:nvPicPr>
        <xdr:cNvPr id="30" name="Picture 29" descr="ember 15l.jpg"/>
        <xdr:cNvPicPr>
          <a:picLocks noChangeAspect="1"/>
        </xdr:cNvPicPr>
      </xdr:nvPicPr>
      <xdr:blipFill>
        <a:blip xmlns:r="http://schemas.openxmlformats.org/officeDocument/2006/relationships" r:embed="rId19"/>
        <a:srcRect l="18667" t="4583" r="12667" b="7083"/>
        <a:stretch>
          <a:fillRect/>
        </a:stretch>
      </xdr:blipFill>
      <xdr:spPr>
        <a:xfrm>
          <a:off x="14298083" y="21156084"/>
          <a:ext cx="1185333" cy="846665"/>
        </a:xfrm>
        <a:prstGeom prst="rect">
          <a:avLst/>
        </a:prstGeom>
      </xdr:spPr>
    </xdr:pic>
    <xdr:clientData/>
  </xdr:twoCellAnchor>
  <xdr:twoCellAnchor editAs="oneCell">
    <xdr:from>
      <xdr:col>9</xdr:col>
      <xdr:colOff>74083</xdr:colOff>
      <xdr:row>100</xdr:row>
      <xdr:rowOff>52918</xdr:rowOff>
    </xdr:from>
    <xdr:to>
      <xdr:col>9</xdr:col>
      <xdr:colOff>1227666</xdr:colOff>
      <xdr:row>104</xdr:row>
      <xdr:rowOff>105835</xdr:rowOff>
    </xdr:to>
    <xdr:pic>
      <xdr:nvPicPr>
        <xdr:cNvPr id="31" name="Picture 30" descr="ember 3 gln.jpg"/>
        <xdr:cNvPicPr>
          <a:picLocks noChangeAspect="1"/>
        </xdr:cNvPicPr>
      </xdr:nvPicPr>
      <xdr:blipFill>
        <a:blip xmlns:r="http://schemas.openxmlformats.org/officeDocument/2006/relationships" r:embed="rId20"/>
        <a:srcRect r="51482" b="13360"/>
        <a:stretch>
          <a:fillRect/>
        </a:stretch>
      </xdr:blipFill>
      <xdr:spPr>
        <a:xfrm>
          <a:off x="14319250" y="22108585"/>
          <a:ext cx="1153583" cy="846666"/>
        </a:xfrm>
        <a:prstGeom prst="rect">
          <a:avLst/>
        </a:prstGeom>
      </xdr:spPr>
    </xdr:pic>
    <xdr:clientData/>
  </xdr:twoCellAnchor>
  <xdr:twoCellAnchor editAs="oneCell">
    <xdr:from>
      <xdr:col>9</xdr:col>
      <xdr:colOff>63499</xdr:colOff>
      <xdr:row>105</xdr:row>
      <xdr:rowOff>52917</xdr:rowOff>
    </xdr:from>
    <xdr:to>
      <xdr:col>9</xdr:col>
      <xdr:colOff>1248832</xdr:colOff>
      <xdr:row>109</xdr:row>
      <xdr:rowOff>127001</xdr:rowOff>
    </xdr:to>
    <xdr:pic>
      <xdr:nvPicPr>
        <xdr:cNvPr id="32" name="Picture 31" descr="gagang sapu.jpg"/>
        <xdr:cNvPicPr>
          <a:picLocks noChangeAspect="1"/>
        </xdr:cNvPicPr>
      </xdr:nvPicPr>
      <xdr:blipFill>
        <a:blip xmlns:r="http://schemas.openxmlformats.org/officeDocument/2006/relationships" r:embed="rId21"/>
        <a:stretch>
          <a:fillRect/>
        </a:stretch>
      </xdr:blipFill>
      <xdr:spPr>
        <a:xfrm>
          <a:off x="14308666" y="23061084"/>
          <a:ext cx="1185333" cy="867834"/>
        </a:xfrm>
        <a:prstGeom prst="rect">
          <a:avLst/>
        </a:prstGeom>
      </xdr:spPr>
    </xdr:pic>
    <xdr:clientData/>
  </xdr:twoCellAnchor>
  <xdr:twoCellAnchor editAs="oneCell">
    <xdr:from>
      <xdr:col>9</xdr:col>
      <xdr:colOff>63497</xdr:colOff>
      <xdr:row>110</xdr:row>
      <xdr:rowOff>52916</xdr:rowOff>
    </xdr:from>
    <xdr:to>
      <xdr:col>9</xdr:col>
      <xdr:colOff>1248833</xdr:colOff>
      <xdr:row>114</xdr:row>
      <xdr:rowOff>116416</xdr:rowOff>
    </xdr:to>
    <xdr:pic>
      <xdr:nvPicPr>
        <xdr:cNvPr id="33" name="Picture 32" descr="Gembok.jpg"/>
        <xdr:cNvPicPr>
          <a:picLocks noChangeAspect="1"/>
        </xdr:cNvPicPr>
      </xdr:nvPicPr>
      <xdr:blipFill>
        <a:blip xmlns:r="http://schemas.openxmlformats.org/officeDocument/2006/relationships" r:embed="rId22"/>
        <a:srcRect t="6435" b="8623"/>
        <a:stretch>
          <a:fillRect/>
        </a:stretch>
      </xdr:blipFill>
      <xdr:spPr>
        <a:xfrm>
          <a:off x="14308664" y="24013583"/>
          <a:ext cx="1185336" cy="857250"/>
        </a:xfrm>
        <a:prstGeom prst="rect">
          <a:avLst/>
        </a:prstGeom>
      </xdr:spPr>
    </xdr:pic>
    <xdr:clientData/>
  </xdr:twoCellAnchor>
  <xdr:twoCellAnchor editAs="oneCell">
    <xdr:from>
      <xdr:col>9</xdr:col>
      <xdr:colOff>99481</xdr:colOff>
      <xdr:row>115</xdr:row>
      <xdr:rowOff>31751</xdr:rowOff>
    </xdr:from>
    <xdr:to>
      <xdr:col>9</xdr:col>
      <xdr:colOff>1206501</xdr:colOff>
      <xdr:row>119</xdr:row>
      <xdr:rowOff>95252</xdr:rowOff>
    </xdr:to>
    <xdr:pic>
      <xdr:nvPicPr>
        <xdr:cNvPr id="28" name="Picture 27" descr="Gergaji Besar.jpg"/>
        <xdr:cNvPicPr>
          <a:picLocks noChangeAspect="1"/>
        </xdr:cNvPicPr>
      </xdr:nvPicPr>
      <xdr:blipFill>
        <a:blip xmlns:r="http://schemas.openxmlformats.org/officeDocument/2006/relationships" r:embed="rId23" cstate="print"/>
        <a:stretch>
          <a:fillRect/>
        </a:stretch>
      </xdr:blipFill>
      <xdr:spPr>
        <a:xfrm>
          <a:off x="14344648" y="24944918"/>
          <a:ext cx="1107020" cy="857251"/>
        </a:xfrm>
        <a:prstGeom prst="rect">
          <a:avLst/>
        </a:prstGeom>
      </xdr:spPr>
    </xdr:pic>
    <xdr:clientData/>
  </xdr:twoCellAnchor>
  <xdr:twoCellAnchor editAs="oneCell">
    <xdr:from>
      <xdr:col>9</xdr:col>
      <xdr:colOff>63499</xdr:colOff>
      <xdr:row>120</xdr:row>
      <xdr:rowOff>52916</xdr:rowOff>
    </xdr:from>
    <xdr:to>
      <xdr:col>9</xdr:col>
      <xdr:colOff>1259416</xdr:colOff>
      <xdr:row>124</xdr:row>
      <xdr:rowOff>105832</xdr:rowOff>
    </xdr:to>
    <xdr:pic>
      <xdr:nvPicPr>
        <xdr:cNvPr id="29" name="Picture 28" descr="Gergaji Dahan.jpg"/>
        <xdr:cNvPicPr>
          <a:picLocks noChangeAspect="1"/>
        </xdr:cNvPicPr>
      </xdr:nvPicPr>
      <xdr:blipFill>
        <a:blip xmlns:r="http://schemas.openxmlformats.org/officeDocument/2006/relationships" r:embed="rId24"/>
        <a:srcRect l="16337" t="22392" r="13366" b="18091"/>
        <a:stretch>
          <a:fillRect/>
        </a:stretch>
      </xdr:blipFill>
      <xdr:spPr>
        <a:xfrm>
          <a:off x="14308666" y="25918583"/>
          <a:ext cx="1195917" cy="846667"/>
        </a:xfrm>
        <a:prstGeom prst="rect">
          <a:avLst/>
        </a:prstGeom>
      </xdr:spPr>
    </xdr:pic>
    <xdr:clientData/>
  </xdr:twoCellAnchor>
  <xdr:twoCellAnchor editAs="oneCell">
    <xdr:from>
      <xdr:col>9</xdr:col>
      <xdr:colOff>95249</xdr:colOff>
      <xdr:row>125</xdr:row>
      <xdr:rowOff>74082</xdr:rowOff>
    </xdr:from>
    <xdr:to>
      <xdr:col>9</xdr:col>
      <xdr:colOff>1227667</xdr:colOff>
      <xdr:row>129</xdr:row>
      <xdr:rowOff>74083</xdr:rowOff>
    </xdr:to>
    <xdr:pic>
      <xdr:nvPicPr>
        <xdr:cNvPr id="34" name="Picture 33" descr="Gergaji Kecil.jpg"/>
        <xdr:cNvPicPr>
          <a:picLocks noChangeAspect="1"/>
        </xdr:cNvPicPr>
      </xdr:nvPicPr>
      <xdr:blipFill>
        <a:blip xmlns:r="http://schemas.openxmlformats.org/officeDocument/2006/relationships" r:embed="rId25" cstate="print"/>
        <a:srcRect t="53182" r="5937"/>
        <a:stretch>
          <a:fillRect/>
        </a:stretch>
      </xdr:blipFill>
      <xdr:spPr>
        <a:xfrm>
          <a:off x="14340416" y="26892249"/>
          <a:ext cx="1132418" cy="793750"/>
        </a:xfrm>
        <a:prstGeom prst="rect">
          <a:avLst/>
        </a:prstGeom>
      </xdr:spPr>
    </xdr:pic>
    <xdr:clientData/>
  </xdr:twoCellAnchor>
  <xdr:twoCellAnchor editAs="oneCell">
    <xdr:from>
      <xdr:col>9</xdr:col>
      <xdr:colOff>63499</xdr:colOff>
      <xdr:row>130</xdr:row>
      <xdr:rowOff>31750</xdr:rowOff>
    </xdr:from>
    <xdr:to>
      <xdr:col>9</xdr:col>
      <xdr:colOff>1270000</xdr:colOff>
      <xdr:row>130</xdr:row>
      <xdr:rowOff>698500</xdr:rowOff>
    </xdr:to>
    <xdr:pic>
      <xdr:nvPicPr>
        <xdr:cNvPr id="35" name="Picture 34" descr="Gergaji Mesin.jpg"/>
        <xdr:cNvPicPr>
          <a:picLocks noChangeAspect="1"/>
        </xdr:cNvPicPr>
      </xdr:nvPicPr>
      <xdr:blipFill>
        <a:blip xmlns:r="http://schemas.openxmlformats.org/officeDocument/2006/relationships" r:embed="rId26" cstate="print"/>
        <a:srcRect t="16978" b="25782"/>
        <a:stretch>
          <a:fillRect/>
        </a:stretch>
      </xdr:blipFill>
      <xdr:spPr>
        <a:xfrm>
          <a:off x="14308666" y="27802417"/>
          <a:ext cx="1206501" cy="666750"/>
        </a:xfrm>
        <a:prstGeom prst="rect">
          <a:avLst/>
        </a:prstGeom>
      </xdr:spPr>
    </xdr:pic>
    <xdr:clientData/>
  </xdr:twoCellAnchor>
  <xdr:twoCellAnchor editAs="oneCell">
    <xdr:from>
      <xdr:col>9</xdr:col>
      <xdr:colOff>84666</xdr:colOff>
      <xdr:row>131</xdr:row>
      <xdr:rowOff>63500</xdr:rowOff>
    </xdr:from>
    <xdr:to>
      <xdr:col>9</xdr:col>
      <xdr:colOff>1259415</xdr:colOff>
      <xdr:row>135</xdr:row>
      <xdr:rowOff>137582</xdr:rowOff>
    </xdr:to>
    <xdr:pic>
      <xdr:nvPicPr>
        <xdr:cNvPr id="36" name="Picture 35" descr="Gerinda.jpg"/>
        <xdr:cNvPicPr>
          <a:picLocks noChangeAspect="1"/>
        </xdr:cNvPicPr>
      </xdr:nvPicPr>
      <xdr:blipFill>
        <a:blip xmlns:r="http://schemas.openxmlformats.org/officeDocument/2006/relationships" r:embed="rId27" cstate="print"/>
        <a:srcRect l="7983" t="23125" r="6303" b="17500"/>
        <a:stretch>
          <a:fillRect/>
        </a:stretch>
      </xdr:blipFill>
      <xdr:spPr>
        <a:xfrm>
          <a:off x="14329833" y="28596167"/>
          <a:ext cx="1174749" cy="899583"/>
        </a:xfrm>
        <a:prstGeom prst="rect">
          <a:avLst/>
        </a:prstGeom>
      </xdr:spPr>
    </xdr:pic>
    <xdr:clientData/>
  </xdr:twoCellAnchor>
  <xdr:twoCellAnchor editAs="oneCell">
    <xdr:from>
      <xdr:col>9</xdr:col>
      <xdr:colOff>52916</xdr:colOff>
      <xdr:row>136</xdr:row>
      <xdr:rowOff>52916</xdr:rowOff>
    </xdr:from>
    <xdr:to>
      <xdr:col>9</xdr:col>
      <xdr:colOff>1217084</xdr:colOff>
      <xdr:row>140</xdr:row>
      <xdr:rowOff>148164</xdr:rowOff>
    </xdr:to>
    <xdr:pic>
      <xdr:nvPicPr>
        <xdr:cNvPr id="37" name="Picture 36" descr="Gerobak Celeng.jpg"/>
        <xdr:cNvPicPr>
          <a:picLocks noChangeAspect="1"/>
        </xdr:cNvPicPr>
      </xdr:nvPicPr>
      <xdr:blipFill>
        <a:blip xmlns:r="http://schemas.openxmlformats.org/officeDocument/2006/relationships" r:embed="rId28" cstate="print"/>
        <a:stretch>
          <a:fillRect/>
        </a:stretch>
      </xdr:blipFill>
      <xdr:spPr>
        <a:xfrm>
          <a:off x="14298083" y="29612166"/>
          <a:ext cx="1164168" cy="899583"/>
        </a:xfrm>
        <a:prstGeom prst="rect">
          <a:avLst/>
        </a:prstGeom>
      </xdr:spPr>
    </xdr:pic>
    <xdr:clientData/>
  </xdr:twoCellAnchor>
  <xdr:twoCellAnchor editAs="oneCell">
    <xdr:from>
      <xdr:col>9</xdr:col>
      <xdr:colOff>63501</xdr:colOff>
      <xdr:row>141</xdr:row>
      <xdr:rowOff>63500</xdr:rowOff>
    </xdr:from>
    <xdr:to>
      <xdr:col>9</xdr:col>
      <xdr:colOff>1248833</xdr:colOff>
      <xdr:row>145</xdr:row>
      <xdr:rowOff>95251</xdr:rowOff>
    </xdr:to>
    <xdr:pic>
      <xdr:nvPicPr>
        <xdr:cNvPr id="38" name="Picture 37" descr="gerobak sorong ban mati.jpg"/>
        <xdr:cNvPicPr>
          <a:picLocks noChangeAspect="1"/>
        </xdr:cNvPicPr>
      </xdr:nvPicPr>
      <xdr:blipFill>
        <a:blip xmlns:r="http://schemas.openxmlformats.org/officeDocument/2006/relationships" r:embed="rId29" cstate="print"/>
        <a:srcRect b="17557"/>
        <a:stretch>
          <a:fillRect/>
        </a:stretch>
      </xdr:blipFill>
      <xdr:spPr>
        <a:xfrm>
          <a:off x="14308668" y="30628167"/>
          <a:ext cx="1185332" cy="825500"/>
        </a:xfrm>
        <a:prstGeom prst="rect">
          <a:avLst/>
        </a:prstGeom>
      </xdr:spPr>
    </xdr:pic>
    <xdr:clientData/>
  </xdr:twoCellAnchor>
  <xdr:twoCellAnchor editAs="oneCell">
    <xdr:from>
      <xdr:col>9</xdr:col>
      <xdr:colOff>74083</xdr:colOff>
      <xdr:row>146</xdr:row>
      <xdr:rowOff>63501</xdr:rowOff>
    </xdr:from>
    <xdr:to>
      <xdr:col>9</xdr:col>
      <xdr:colOff>1259416</xdr:colOff>
      <xdr:row>150</xdr:row>
      <xdr:rowOff>137583</xdr:rowOff>
    </xdr:to>
    <xdr:pic>
      <xdr:nvPicPr>
        <xdr:cNvPr id="39" name="Picture 38" descr="golok.jpg"/>
        <xdr:cNvPicPr>
          <a:picLocks noChangeAspect="1"/>
        </xdr:cNvPicPr>
      </xdr:nvPicPr>
      <xdr:blipFill>
        <a:blip xmlns:r="http://schemas.openxmlformats.org/officeDocument/2006/relationships" r:embed="rId30"/>
        <a:stretch>
          <a:fillRect/>
        </a:stretch>
      </xdr:blipFill>
      <xdr:spPr>
        <a:xfrm>
          <a:off x="14319250" y="31580668"/>
          <a:ext cx="1185333" cy="1026582"/>
        </a:xfrm>
        <a:prstGeom prst="rect">
          <a:avLst/>
        </a:prstGeom>
      </xdr:spPr>
    </xdr:pic>
    <xdr:clientData/>
  </xdr:twoCellAnchor>
  <xdr:twoCellAnchor editAs="oneCell">
    <xdr:from>
      <xdr:col>9</xdr:col>
      <xdr:colOff>74082</xdr:colOff>
      <xdr:row>151</xdr:row>
      <xdr:rowOff>52917</xdr:rowOff>
    </xdr:from>
    <xdr:to>
      <xdr:col>9</xdr:col>
      <xdr:colOff>1227665</xdr:colOff>
      <xdr:row>155</xdr:row>
      <xdr:rowOff>63501</xdr:rowOff>
    </xdr:to>
    <xdr:pic>
      <xdr:nvPicPr>
        <xdr:cNvPr id="40" name="Picture 39" descr="Gunting Dahan.jpg"/>
        <xdr:cNvPicPr>
          <a:picLocks noChangeAspect="1"/>
        </xdr:cNvPicPr>
      </xdr:nvPicPr>
      <xdr:blipFill>
        <a:blip xmlns:r="http://schemas.openxmlformats.org/officeDocument/2006/relationships" r:embed="rId31"/>
        <a:srcRect l="24000" r="21600"/>
        <a:stretch>
          <a:fillRect/>
        </a:stretch>
      </xdr:blipFill>
      <xdr:spPr>
        <a:xfrm>
          <a:off x="14319249" y="32713084"/>
          <a:ext cx="1153583" cy="994834"/>
        </a:xfrm>
        <a:prstGeom prst="rect">
          <a:avLst/>
        </a:prstGeom>
      </xdr:spPr>
    </xdr:pic>
    <xdr:clientData/>
  </xdr:twoCellAnchor>
  <xdr:twoCellAnchor editAs="oneCell">
    <xdr:from>
      <xdr:col>9</xdr:col>
      <xdr:colOff>52916</xdr:colOff>
      <xdr:row>156</xdr:row>
      <xdr:rowOff>52916</xdr:rowOff>
    </xdr:from>
    <xdr:to>
      <xdr:col>9</xdr:col>
      <xdr:colOff>1259415</xdr:colOff>
      <xdr:row>160</xdr:row>
      <xdr:rowOff>84666</xdr:rowOff>
    </xdr:to>
    <xdr:pic>
      <xdr:nvPicPr>
        <xdr:cNvPr id="41" name="Picture 40" descr="gunting-rumput tangan.jpg"/>
        <xdr:cNvPicPr>
          <a:picLocks noChangeAspect="1"/>
        </xdr:cNvPicPr>
      </xdr:nvPicPr>
      <xdr:blipFill>
        <a:blip xmlns:r="http://schemas.openxmlformats.org/officeDocument/2006/relationships" r:embed="rId32"/>
        <a:stretch>
          <a:fillRect/>
        </a:stretch>
      </xdr:blipFill>
      <xdr:spPr>
        <a:xfrm>
          <a:off x="14298083" y="33856083"/>
          <a:ext cx="1206499" cy="1016000"/>
        </a:xfrm>
        <a:prstGeom prst="rect">
          <a:avLst/>
        </a:prstGeom>
      </xdr:spPr>
    </xdr:pic>
    <xdr:clientData/>
  </xdr:twoCellAnchor>
  <xdr:twoCellAnchor editAs="oneCell">
    <xdr:from>
      <xdr:col>9</xdr:col>
      <xdr:colOff>74082</xdr:colOff>
      <xdr:row>161</xdr:row>
      <xdr:rowOff>52915</xdr:rowOff>
    </xdr:from>
    <xdr:to>
      <xdr:col>10</xdr:col>
      <xdr:colOff>0</xdr:colOff>
      <xdr:row>165</xdr:row>
      <xdr:rowOff>74082</xdr:rowOff>
    </xdr:to>
    <xdr:pic>
      <xdr:nvPicPr>
        <xdr:cNvPr id="42" name="Picture 41" descr="Helm Proyek.jpg"/>
        <xdr:cNvPicPr>
          <a:picLocks noChangeAspect="1"/>
        </xdr:cNvPicPr>
      </xdr:nvPicPr>
      <xdr:blipFill>
        <a:blip xmlns:r="http://schemas.openxmlformats.org/officeDocument/2006/relationships" r:embed="rId33"/>
        <a:srcRect l="8004" t="16949" r="11488" b="11959"/>
        <a:stretch>
          <a:fillRect/>
        </a:stretch>
      </xdr:blipFill>
      <xdr:spPr>
        <a:xfrm>
          <a:off x="14319249" y="34999082"/>
          <a:ext cx="1227668" cy="814917"/>
        </a:xfrm>
        <a:prstGeom prst="rect">
          <a:avLst/>
        </a:prstGeom>
      </xdr:spPr>
    </xdr:pic>
    <xdr:clientData/>
  </xdr:twoCellAnchor>
  <xdr:twoCellAnchor editAs="oneCell">
    <xdr:from>
      <xdr:col>9</xdr:col>
      <xdr:colOff>52917</xdr:colOff>
      <xdr:row>166</xdr:row>
      <xdr:rowOff>63501</xdr:rowOff>
    </xdr:from>
    <xdr:to>
      <xdr:col>9</xdr:col>
      <xdr:colOff>1259416</xdr:colOff>
      <xdr:row>170</xdr:row>
      <xdr:rowOff>95250</xdr:rowOff>
    </xdr:to>
    <xdr:pic>
      <xdr:nvPicPr>
        <xdr:cNvPr id="43" name="Picture 42" descr="Jaring Ikan.jpg"/>
        <xdr:cNvPicPr>
          <a:picLocks noChangeAspect="1"/>
        </xdr:cNvPicPr>
      </xdr:nvPicPr>
      <xdr:blipFill>
        <a:blip xmlns:r="http://schemas.openxmlformats.org/officeDocument/2006/relationships" r:embed="rId34" cstate="print"/>
        <a:stretch>
          <a:fillRect/>
        </a:stretch>
      </xdr:blipFill>
      <xdr:spPr>
        <a:xfrm>
          <a:off x="14298084" y="35962168"/>
          <a:ext cx="1206499" cy="825500"/>
        </a:xfrm>
        <a:prstGeom prst="rect">
          <a:avLst/>
        </a:prstGeom>
      </xdr:spPr>
    </xdr:pic>
    <xdr:clientData/>
  </xdr:twoCellAnchor>
  <xdr:twoCellAnchor editAs="oneCell">
    <xdr:from>
      <xdr:col>9</xdr:col>
      <xdr:colOff>52917</xdr:colOff>
      <xdr:row>171</xdr:row>
      <xdr:rowOff>52917</xdr:rowOff>
    </xdr:from>
    <xdr:to>
      <xdr:col>9</xdr:col>
      <xdr:colOff>1270000</xdr:colOff>
      <xdr:row>175</xdr:row>
      <xdr:rowOff>116417</xdr:rowOff>
    </xdr:to>
    <xdr:pic>
      <xdr:nvPicPr>
        <xdr:cNvPr id="44" name="Picture 43" descr="kabil roll.jpg"/>
        <xdr:cNvPicPr>
          <a:picLocks noChangeAspect="1"/>
        </xdr:cNvPicPr>
      </xdr:nvPicPr>
      <xdr:blipFill>
        <a:blip xmlns:r="http://schemas.openxmlformats.org/officeDocument/2006/relationships" r:embed="rId35" cstate="print"/>
        <a:srcRect l="7836" r="12313" b="6091"/>
        <a:stretch>
          <a:fillRect/>
        </a:stretch>
      </xdr:blipFill>
      <xdr:spPr>
        <a:xfrm>
          <a:off x="14298084" y="36904084"/>
          <a:ext cx="1217083" cy="857249"/>
        </a:xfrm>
        <a:prstGeom prst="rect">
          <a:avLst/>
        </a:prstGeom>
      </xdr:spPr>
    </xdr:pic>
    <xdr:clientData/>
  </xdr:twoCellAnchor>
  <xdr:twoCellAnchor editAs="oneCell">
    <xdr:from>
      <xdr:col>9</xdr:col>
      <xdr:colOff>74083</xdr:colOff>
      <xdr:row>176</xdr:row>
      <xdr:rowOff>84666</xdr:rowOff>
    </xdr:from>
    <xdr:to>
      <xdr:col>9</xdr:col>
      <xdr:colOff>1259416</xdr:colOff>
      <xdr:row>180</xdr:row>
      <xdr:rowOff>95249</xdr:rowOff>
    </xdr:to>
    <xdr:pic>
      <xdr:nvPicPr>
        <xdr:cNvPr id="45" name="Picture 44" descr="kacamata.jpg"/>
        <xdr:cNvPicPr>
          <a:picLocks noChangeAspect="1"/>
        </xdr:cNvPicPr>
      </xdr:nvPicPr>
      <xdr:blipFill>
        <a:blip xmlns:r="http://schemas.openxmlformats.org/officeDocument/2006/relationships" r:embed="rId36"/>
        <a:srcRect t="16346"/>
        <a:stretch>
          <a:fillRect/>
        </a:stretch>
      </xdr:blipFill>
      <xdr:spPr>
        <a:xfrm>
          <a:off x="14319250" y="37888333"/>
          <a:ext cx="1185333" cy="804334"/>
        </a:xfrm>
        <a:prstGeom prst="rect">
          <a:avLst/>
        </a:prstGeom>
      </xdr:spPr>
    </xdr:pic>
    <xdr:clientData/>
  </xdr:twoCellAnchor>
  <xdr:twoCellAnchor editAs="oneCell">
    <xdr:from>
      <xdr:col>9</xdr:col>
      <xdr:colOff>63501</xdr:colOff>
      <xdr:row>181</xdr:row>
      <xdr:rowOff>31750</xdr:rowOff>
    </xdr:from>
    <xdr:to>
      <xdr:col>9</xdr:col>
      <xdr:colOff>1270001</xdr:colOff>
      <xdr:row>185</xdr:row>
      <xdr:rowOff>148167</xdr:rowOff>
    </xdr:to>
    <xdr:pic>
      <xdr:nvPicPr>
        <xdr:cNvPr id="46" name="Picture 45" descr="kain pel.JPG"/>
        <xdr:cNvPicPr>
          <a:picLocks noChangeAspect="1"/>
        </xdr:cNvPicPr>
      </xdr:nvPicPr>
      <xdr:blipFill>
        <a:blip xmlns:r="http://schemas.openxmlformats.org/officeDocument/2006/relationships" r:embed="rId37"/>
        <a:stretch>
          <a:fillRect/>
        </a:stretch>
      </xdr:blipFill>
      <xdr:spPr>
        <a:xfrm>
          <a:off x="14308668" y="38787917"/>
          <a:ext cx="1206500" cy="910166"/>
        </a:xfrm>
        <a:prstGeom prst="rect">
          <a:avLst/>
        </a:prstGeom>
      </xdr:spPr>
    </xdr:pic>
    <xdr:clientData/>
  </xdr:twoCellAnchor>
  <xdr:twoCellAnchor editAs="oneCell">
    <xdr:from>
      <xdr:col>9</xdr:col>
      <xdr:colOff>42335</xdr:colOff>
      <xdr:row>186</xdr:row>
      <xdr:rowOff>63501</xdr:rowOff>
    </xdr:from>
    <xdr:to>
      <xdr:col>9</xdr:col>
      <xdr:colOff>1270001</xdr:colOff>
      <xdr:row>189</xdr:row>
      <xdr:rowOff>127000</xdr:rowOff>
    </xdr:to>
    <xdr:pic>
      <xdr:nvPicPr>
        <xdr:cNvPr id="47" name="Picture 46" descr="kamper.jpg"/>
        <xdr:cNvPicPr>
          <a:picLocks noChangeAspect="1"/>
        </xdr:cNvPicPr>
      </xdr:nvPicPr>
      <xdr:blipFill>
        <a:blip xmlns:r="http://schemas.openxmlformats.org/officeDocument/2006/relationships" r:embed="rId38" cstate="print"/>
        <a:srcRect l="2407" t="31852" r="4630" b="20370"/>
        <a:stretch>
          <a:fillRect/>
        </a:stretch>
      </xdr:blipFill>
      <xdr:spPr>
        <a:xfrm>
          <a:off x="14287502" y="39772168"/>
          <a:ext cx="1227666" cy="1037165"/>
        </a:xfrm>
        <a:prstGeom prst="rect">
          <a:avLst/>
        </a:prstGeom>
      </xdr:spPr>
    </xdr:pic>
    <xdr:clientData/>
  </xdr:twoCellAnchor>
  <xdr:twoCellAnchor editAs="oneCell">
    <xdr:from>
      <xdr:col>9</xdr:col>
      <xdr:colOff>74084</xdr:colOff>
      <xdr:row>190</xdr:row>
      <xdr:rowOff>105835</xdr:rowOff>
    </xdr:from>
    <xdr:to>
      <xdr:col>9</xdr:col>
      <xdr:colOff>1217084</xdr:colOff>
      <xdr:row>194</xdr:row>
      <xdr:rowOff>95251</xdr:rowOff>
    </xdr:to>
    <xdr:pic>
      <xdr:nvPicPr>
        <xdr:cNvPr id="48" name="Picture 47" descr="kanebo.jpg"/>
        <xdr:cNvPicPr>
          <a:picLocks noChangeAspect="1"/>
        </xdr:cNvPicPr>
      </xdr:nvPicPr>
      <xdr:blipFill>
        <a:blip xmlns:r="http://schemas.openxmlformats.org/officeDocument/2006/relationships" r:embed="rId39" cstate="print"/>
        <a:stretch>
          <a:fillRect/>
        </a:stretch>
      </xdr:blipFill>
      <xdr:spPr>
        <a:xfrm>
          <a:off x="14319251" y="40957502"/>
          <a:ext cx="1143000" cy="783165"/>
        </a:xfrm>
        <a:prstGeom prst="rect">
          <a:avLst/>
        </a:prstGeom>
      </xdr:spPr>
    </xdr:pic>
    <xdr:clientData/>
  </xdr:twoCellAnchor>
  <xdr:twoCellAnchor editAs="oneCell">
    <xdr:from>
      <xdr:col>9</xdr:col>
      <xdr:colOff>84667</xdr:colOff>
      <xdr:row>195</xdr:row>
      <xdr:rowOff>63499</xdr:rowOff>
    </xdr:from>
    <xdr:to>
      <xdr:col>9</xdr:col>
      <xdr:colOff>1248833</xdr:colOff>
      <xdr:row>199</xdr:row>
      <xdr:rowOff>105832</xdr:rowOff>
    </xdr:to>
    <xdr:pic>
      <xdr:nvPicPr>
        <xdr:cNvPr id="49" name="Picture 48" descr="kantong plastik.jpg"/>
        <xdr:cNvPicPr>
          <a:picLocks noChangeAspect="1"/>
        </xdr:cNvPicPr>
      </xdr:nvPicPr>
      <xdr:blipFill>
        <a:blip xmlns:r="http://schemas.openxmlformats.org/officeDocument/2006/relationships" r:embed="rId40" cstate="print"/>
        <a:stretch>
          <a:fillRect/>
        </a:stretch>
      </xdr:blipFill>
      <xdr:spPr>
        <a:xfrm>
          <a:off x="14329834" y="41867666"/>
          <a:ext cx="1164166" cy="836083"/>
        </a:xfrm>
        <a:prstGeom prst="rect">
          <a:avLst/>
        </a:prstGeom>
      </xdr:spPr>
    </xdr:pic>
    <xdr:clientData/>
  </xdr:twoCellAnchor>
  <xdr:twoCellAnchor editAs="oneCell">
    <xdr:from>
      <xdr:col>9</xdr:col>
      <xdr:colOff>84667</xdr:colOff>
      <xdr:row>200</xdr:row>
      <xdr:rowOff>31750</xdr:rowOff>
    </xdr:from>
    <xdr:to>
      <xdr:col>9</xdr:col>
      <xdr:colOff>1259417</xdr:colOff>
      <xdr:row>204</xdr:row>
      <xdr:rowOff>116417</xdr:rowOff>
    </xdr:to>
    <xdr:pic>
      <xdr:nvPicPr>
        <xdr:cNvPr id="50" name="Picture 49" descr="kape.jpg"/>
        <xdr:cNvPicPr>
          <a:picLocks noChangeAspect="1"/>
        </xdr:cNvPicPr>
      </xdr:nvPicPr>
      <xdr:blipFill>
        <a:blip xmlns:r="http://schemas.openxmlformats.org/officeDocument/2006/relationships" r:embed="rId41"/>
        <a:srcRect l="24222" r="22667"/>
        <a:stretch>
          <a:fillRect/>
        </a:stretch>
      </xdr:blipFill>
      <xdr:spPr>
        <a:xfrm>
          <a:off x="14329834" y="42788417"/>
          <a:ext cx="1174750" cy="878417"/>
        </a:xfrm>
        <a:prstGeom prst="rect">
          <a:avLst/>
        </a:prstGeom>
      </xdr:spPr>
    </xdr:pic>
    <xdr:clientData/>
  </xdr:twoCellAnchor>
  <xdr:twoCellAnchor editAs="oneCell">
    <xdr:from>
      <xdr:col>9</xdr:col>
      <xdr:colOff>74081</xdr:colOff>
      <xdr:row>205</xdr:row>
      <xdr:rowOff>52917</xdr:rowOff>
    </xdr:from>
    <xdr:to>
      <xdr:col>9</xdr:col>
      <xdr:colOff>1259416</xdr:colOff>
      <xdr:row>209</xdr:row>
      <xdr:rowOff>127001</xdr:rowOff>
    </xdr:to>
    <xdr:pic>
      <xdr:nvPicPr>
        <xdr:cNvPr id="51" name="Picture 50" descr="karung plastik.JPG"/>
        <xdr:cNvPicPr>
          <a:picLocks noChangeAspect="1"/>
        </xdr:cNvPicPr>
      </xdr:nvPicPr>
      <xdr:blipFill>
        <a:blip xmlns:r="http://schemas.openxmlformats.org/officeDocument/2006/relationships" r:embed="rId42" cstate="print"/>
        <a:stretch>
          <a:fillRect/>
        </a:stretch>
      </xdr:blipFill>
      <xdr:spPr>
        <a:xfrm>
          <a:off x="14319248" y="43762084"/>
          <a:ext cx="1185335" cy="867834"/>
        </a:xfrm>
        <a:prstGeom prst="rect">
          <a:avLst/>
        </a:prstGeom>
      </xdr:spPr>
    </xdr:pic>
    <xdr:clientData/>
  </xdr:twoCellAnchor>
  <xdr:twoCellAnchor editAs="oneCell">
    <xdr:from>
      <xdr:col>9</xdr:col>
      <xdr:colOff>52917</xdr:colOff>
      <xdr:row>210</xdr:row>
      <xdr:rowOff>31751</xdr:rowOff>
    </xdr:from>
    <xdr:to>
      <xdr:col>9</xdr:col>
      <xdr:colOff>1259417</xdr:colOff>
      <xdr:row>214</xdr:row>
      <xdr:rowOff>84666</xdr:rowOff>
    </xdr:to>
    <xdr:pic>
      <xdr:nvPicPr>
        <xdr:cNvPr id="52" name="Picture 51" descr="kawat sling.jpg"/>
        <xdr:cNvPicPr>
          <a:picLocks noChangeAspect="1"/>
        </xdr:cNvPicPr>
      </xdr:nvPicPr>
      <xdr:blipFill>
        <a:blip xmlns:r="http://schemas.openxmlformats.org/officeDocument/2006/relationships" r:embed="rId43"/>
        <a:stretch>
          <a:fillRect/>
        </a:stretch>
      </xdr:blipFill>
      <xdr:spPr>
        <a:xfrm>
          <a:off x="14298084" y="44693418"/>
          <a:ext cx="1206500" cy="846666"/>
        </a:xfrm>
        <a:prstGeom prst="rect">
          <a:avLst/>
        </a:prstGeom>
      </xdr:spPr>
    </xdr:pic>
    <xdr:clientData/>
  </xdr:twoCellAnchor>
  <xdr:twoCellAnchor editAs="oneCell">
    <xdr:from>
      <xdr:col>9</xdr:col>
      <xdr:colOff>74083</xdr:colOff>
      <xdr:row>215</xdr:row>
      <xdr:rowOff>42333</xdr:rowOff>
    </xdr:from>
    <xdr:to>
      <xdr:col>9</xdr:col>
      <xdr:colOff>1248833</xdr:colOff>
      <xdr:row>219</xdr:row>
      <xdr:rowOff>63501</xdr:rowOff>
    </xdr:to>
    <xdr:pic>
      <xdr:nvPicPr>
        <xdr:cNvPr id="53" name="Picture 52" descr="keranjang loa.png"/>
        <xdr:cNvPicPr>
          <a:picLocks noChangeAspect="1"/>
        </xdr:cNvPicPr>
      </xdr:nvPicPr>
      <xdr:blipFill>
        <a:blip xmlns:r="http://schemas.openxmlformats.org/officeDocument/2006/relationships" r:embed="rId44"/>
        <a:stretch>
          <a:fillRect/>
        </a:stretch>
      </xdr:blipFill>
      <xdr:spPr>
        <a:xfrm>
          <a:off x="14319250" y="45656500"/>
          <a:ext cx="1174750" cy="814917"/>
        </a:xfrm>
        <a:prstGeom prst="rect">
          <a:avLst/>
        </a:prstGeom>
      </xdr:spPr>
    </xdr:pic>
    <xdr:clientData/>
  </xdr:twoCellAnchor>
  <xdr:twoCellAnchor editAs="oneCell">
    <xdr:from>
      <xdr:col>9</xdr:col>
      <xdr:colOff>42333</xdr:colOff>
      <xdr:row>220</xdr:row>
      <xdr:rowOff>42335</xdr:rowOff>
    </xdr:from>
    <xdr:to>
      <xdr:col>9</xdr:col>
      <xdr:colOff>1238250</xdr:colOff>
      <xdr:row>224</xdr:row>
      <xdr:rowOff>137583</xdr:rowOff>
    </xdr:to>
    <xdr:pic>
      <xdr:nvPicPr>
        <xdr:cNvPr id="54" name="Picture 53" descr="keset.jpg"/>
        <xdr:cNvPicPr>
          <a:picLocks noChangeAspect="1"/>
        </xdr:cNvPicPr>
      </xdr:nvPicPr>
      <xdr:blipFill>
        <a:blip xmlns:r="http://schemas.openxmlformats.org/officeDocument/2006/relationships" r:embed="rId45" cstate="print"/>
        <a:srcRect l="2828" r="3842"/>
        <a:stretch>
          <a:fillRect/>
        </a:stretch>
      </xdr:blipFill>
      <xdr:spPr>
        <a:xfrm>
          <a:off x="14287500" y="46609002"/>
          <a:ext cx="1195917" cy="888999"/>
        </a:xfrm>
        <a:prstGeom prst="rect">
          <a:avLst/>
        </a:prstGeom>
      </xdr:spPr>
    </xdr:pic>
    <xdr:clientData/>
  </xdr:twoCellAnchor>
  <xdr:twoCellAnchor editAs="oneCell">
    <xdr:from>
      <xdr:col>9</xdr:col>
      <xdr:colOff>105833</xdr:colOff>
      <xdr:row>390</xdr:row>
      <xdr:rowOff>74084</xdr:rowOff>
    </xdr:from>
    <xdr:to>
      <xdr:col>9</xdr:col>
      <xdr:colOff>1259416</xdr:colOff>
      <xdr:row>394</xdr:row>
      <xdr:rowOff>116418</xdr:rowOff>
    </xdr:to>
    <xdr:pic>
      <xdr:nvPicPr>
        <xdr:cNvPr id="55" name="Picture 54" descr="Sapu lidi.jpg"/>
        <xdr:cNvPicPr>
          <a:picLocks noChangeAspect="1"/>
        </xdr:cNvPicPr>
      </xdr:nvPicPr>
      <xdr:blipFill>
        <a:blip xmlns:r="http://schemas.openxmlformats.org/officeDocument/2006/relationships" r:embed="rId46"/>
        <a:srcRect t="10656" b="13115"/>
        <a:stretch>
          <a:fillRect/>
        </a:stretch>
      </xdr:blipFill>
      <xdr:spPr>
        <a:xfrm>
          <a:off x="14351000" y="55424917"/>
          <a:ext cx="1153583" cy="836083"/>
        </a:xfrm>
        <a:prstGeom prst="rect">
          <a:avLst/>
        </a:prstGeom>
      </xdr:spPr>
    </xdr:pic>
    <xdr:clientData/>
  </xdr:twoCellAnchor>
  <xdr:twoCellAnchor editAs="oneCell">
    <xdr:from>
      <xdr:col>9</xdr:col>
      <xdr:colOff>58738</xdr:colOff>
      <xdr:row>400</xdr:row>
      <xdr:rowOff>52917</xdr:rowOff>
    </xdr:from>
    <xdr:to>
      <xdr:col>9</xdr:col>
      <xdr:colOff>1227666</xdr:colOff>
      <xdr:row>404</xdr:row>
      <xdr:rowOff>116418</xdr:rowOff>
    </xdr:to>
    <xdr:pic>
      <xdr:nvPicPr>
        <xdr:cNvPr id="56" name="Picture 55" descr="sekop.jpg"/>
        <xdr:cNvPicPr>
          <a:picLocks noChangeAspect="1"/>
        </xdr:cNvPicPr>
      </xdr:nvPicPr>
      <xdr:blipFill>
        <a:blip xmlns:r="http://schemas.openxmlformats.org/officeDocument/2006/relationships" r:embed="rId47"/>
        <a:stretch>
          <a:fillRect/>
        </a:stretch>
      </xdr:blipFill>
      <xdr:spPr>
        <a:xfrm rot="5400000">
          <a:off x="14364494" y="57438661"/>
          <a:ext cx="1047750" cy="1168928"/>
        </a:xfrm>
        <a:prstGeom prst="rect">
          <a:avLst/>
        </a:prstGeom>
      </xdr:spPr>
    </xdr:pic>
    <xdr:clientData/>
  </xdr:twoCellAnchor>
  <xdr:twoCellAnchor editAs="oneCell">
    <xdr:from>
      <xdr:col>9</xdr:col>
      <xdr:colOff>63500</xdr:colOff>
      <xdr:row>395</xdr:row>
      <xdr:rowOff>63501</xdr:rowOff>
    </xdr:from>
    <xdr:to>
      <xdr:col>9</xdr:col>
      <xdr:colOff>1238250</xdr:colOff>
      <xdr:row>399</xdr:row>
      <xdr:rowOff>105833</xdr:rowOff>
    </xdr:to>
    <xdr:pic>
      <xdr:nvPicPr>
        <xdr:cNvPr id="57" name="Picture 56" descr="sekop sedang.jpg"/>
        <xdr:cNvPicPr>
          <a:picLocks noChangeAspect="1"/>
        </xdr:cNvPicPr>
      </xdr:nvPicPr>
      <xdr:blipFill>
        <a:blip xmlns:r="http://schemas.openxmlformats.org/officeDocument/2006/relationships" r:embed="rId48" cstate="print"/>
        <a:stretch>
          <a:fillRect/>
        </a:stretch>
      </xdr:blipFill>
      <xdr:spPr>
        <a:xfrm>
          <a:off x="14308667" y="56366834"/>
          <a:ext cx="1174750" cy="1026583"/>
        </a:xfrm>
        <a:prstGeom prst="rect">
          <a:avLst/>
        </a:prstGeom>
      </xdr:spPr>
    </xdr:pic>
    <xdr:clientData/>
  </xdr:twoCellAnchor>
  <xdr:twoCellAnchor editAs="oneCell">
    <xdr:from>
      <xdr:col>9</xdr:col>
      <xdr:colOff>74083</xdr:colOff>
      <xdr:row>405</xdr:row>
      <xdr:rowOff>74084</xdr:rowOff>
    </xdr:from>
    <xdr:to>
      <xdr:col>9</xdr:col>
      <xdr:colOff>1238250</xdr:colOff>
      <xdr:row>409</xdr:row>
      <xdr:rowOff>95250</xdr:rowOff>
    </xdr:to>
    <xdr:pic>
      <xdr:nvPicPr>
        <xdr:cNvPr id="58" name="Picture 57" descr="sekop mini.jpg"/>
        <xdr:cNvPicPr>
          <a:picLocks noChangeAspect="1"/>
        </xdr:cNvPicPr>
      </xdr:nvPicPr>
      <xdr:blipFill>
        <a:blip xmlns:r="http://schemas.openxmlformats.org/officeDocument/2006/relationships" r:embed="rId49"/>
        <a:stretch>
          <a:fillRect/>
        </a:stretch>
      </xdr:blipFill>
      <xdr:spPr>
        <a:xfrm>
          <a:off x="14319250" y="58663417"/>
          <a:ext cx="1164167" cy="1005416"/>
        </a:xfrm>
        <a:prstGeom prst="rect">
          <a:avLst/>
        </a:prstGeom>
      </xdr:spPr>
    </xdr:pic>
    <xdr:clientData/>
  </xdr:twoCellAnchor>
  <xdr:twoCellAnchor editAs="oneCell">
    <xdr:from>
      <xdr:col>9</xdr:col>
      <xdr:colOff>127000</xdr:colOff>
      <xdr:row>410</xdr:row>
      <xdr:rowOff>52917</xdr:rowOff>
    </xdr:from>
    <xdr:to>
      <xdr:col>9</xdr:col>
      <xdr:colOff>1227666</xdr:colOff>
      <xdr:row>414</xdr:row>
      <xdr:rowOff>84667</xdr:rowOff>
    </xdr:to>
    <xdr:pic>
      <xdr:nvPicPr>
        <xdr:cNvPr id="59" name="Picture 58" descr="Semprotan nyamuk.jpg"/>
        <xdr:cNvPicPr>
          <a:picLocks noChangeAspect="1"/>
        </xdr:cNvPicPr>
      </xdr:nvPicPr>
      <xdr:blipFill>
        <a:blip xmlns:r="http://schemas.openxmlformats.org/officeDocument/2006/relationships" r:embed="rId50" cstate="print"/>
        <a:srcRect l="26455" r="26455"/>
        <a:stretch>
          <a:fillRect/>
        </a:stretch>
      </xdr:blipFill>
      <xdr:spPr>
        <a:xfrm>
          <a:off x="14372167" y="59785250"/>
          <a:ext cx="1100666" cy="825500"/>
        </a:xfrm>
        <a:prstGeom prst="rect">
          <a:avLst/>
        </a:prstGeom>
      </xdr:spPr>
    </xdr:pic>
    <xdr:clientData/>
  </xdr:twoCellAnchor>
  <xdr:twoCellAnchor editAs="oneCell">
    <xdr:from>
      <xdr:col>9</xdr:col>
      <xdr:colOff>74083</xdr:colOff>
      <xdr:row>415</xdr:row>
      <xdr:rowOff>52916</xdr:rowOff>
    </xdr:from>
    <xdr:to>
      <xdr:col>9</xdr:col>
      <xdr:colOff>1270000</xdr:colOff>
      <xdr:row>419</xdr:row>
      <xdr:rowOff>127000</xdr:rowOff>
    </xdr:to>
    <xdr:pic>
      <xdr:nvPicPr>
        <xdr:cNvPr id="60" name="Picture 59" descr="senter Led.jpg"/>
        <xdr:cNvPicPr>
          <a:picLocks noChangeAspect="1"/>
        </xdr:cNvPicPr>
      </xdr:nvPicPr>
      <xdr:blipFill>
        <a:blip xmlns:r="http://schemas.openxmlformats.org/officeDocument/2006/relationships" r:embed="rId51" cstate="print"/>
        <a:stretch>
          <a:fillRect/>
        </a:stretch>
      </xdr:blipFill>
      <xdr:spPr>
        <a:xfrm>
          <a:off x="14319250" y="60737749"/>
          <a:ext cx="1195917" cy="867834"/>
        </a:xfrm>
        <a:prstGeom prst="rect">
          <a:avLst/>
        </a:prstGeom>
      </xdr:spPr>
    </xdr:pic>
    <xdr:clientData/>
  </xdr:twoCellAnchor>
  <xdr:twoCellAnchor editAs="oneCell">
    <xdr:from>
      <xdr:col>9</xdr:col>
      <xdr:colOff>52917</xdr:colOff>
      <xdr:row>420</xdr:row>
      <xdr:rowOff>52916</xdr:rowOff>
    </xdr:from>
    <xdr:to>
      <xdr:col>9</xdr:col>
      <xdr:colOff>1238250</xdr:colOff>
      <xdr:row>424</xdr:row>
      <xdr:rowOff>95248</xdr:rowOff>
    </xdr:to>
    <xdr:pic>
      <xdr:nvPicPr>
        <xdr:cNvPr id="61" name="Picture 60" descr="serokan stainles.jpg"/>
        <xdr:cNvPicPr>
          <a:picLocks noChangeAspect="1"/>
        </xdr:cNvPicPr>
      </xdr:nvPicPr>
      <xdr:blipFill>
        <a:blip xmlns:r="http://schemas.openxmlformats.org/officeDocument/2006/relationships" r:embed="rId52"/>
        <a:stretch>
          <a:fillRect/>
        </a:stretch>
      </xdr:blipFill>
      <xdr:spPr>
        <a:xfrm>
          <a:off x="14298084" y="61732583"/>
          <a:ext cx="1185333" cy="836083"/>
        </a:xfrm>
        <a:prstGeom prst="rect">
          <a:avLst/>
        </a:prstGeom>
      </xdr:spPr>
    </xdr:pic>
    <xdr:clientData/>
  </xdr:twoCellAnchor>
  <xdr:twoCellAnchor editAs="oneCell">
    <xdr:from>
      <xdr:col>9</xdr:col>
      <xdr:colOff>63500</xdr:colOff>
      <xdr:row>425</xdr:row>
      <xdr:rowOff>74084</xdr:rowOff>
    </xdr:from>
    <xdr:to>
      <xdr:col>9</xdr:col>
      <xdr:colOff>1270000</xdr:colOff>
      <xdr:row>429</xdr:row>
      <xdr:rowOff>148153</xdr:rowOff>
    </xdr:to>
    <xdr:pic>
      <xdr:nvPicPr>
        <xdr:cNvPr id="62" name="Picture 61" descr="sikat lantai.jpg"/>
        <xdr:cNvPicPr>
          <a:picLocks noChangeAspect="1"/>
        </xdr:cNvPicPr>
      </xdr:nvPicPr>
      <xdr:blipFill>
        <a:blip xmlns:r="http://schemas.openxmlformats.org/officeDocument/2006/relationships" r:embed="rId53" cstate="print"/>
        <a:stretch>
          <a:fillRect/>
        </a:stretch>
      </xdr:blipFill>
      <xdr:spPr>
        <a:xfrm rot="10800000" flipV="1">
          <a:off x="14308667" y="62706251"/>
          <a:ext cx="1206500" cy="867818"/>
        </a:xfrm>
        <a:prstGeom prst="rect">
          <a:avLst/>
        </a:prstGeom>
      </xdr:spPr>
    </xdr:pic>
    <xdr:clientData/>
  </xdr:twoCellAnchor>
  <xdr:twoCellAnchor editAs="oneCell">
    <xdr:from>
      <xdr:col>9</xdr:col>
      <xdr:colOff>63499</xdr:colOff>
      <xdr:row>430</xdr:row>
      <xdr:rowOff>52918</xdr:rowOff>
    </xdr:from>
    <xdr:to>
      <xdr:col>9</xdr:col>
      <xdr:colOff>1227666</xdr:colOff>
      <xdr:row>434</xdr:row>
      <xdr:rowOff>95249</xdr:rowOff>
    </xdr:to>
    <xdr:pic>
      <xdr:nvPicPr>
        <xdr:cNvPr id="63" name="Picture 62" descr="sikat lantai bergagang.jpg"/>
        <xdr:cNvPicPr>
          <a:picLocks noChangeAspect="1"/>
        </xdr:cNvPicPr>
      </xdr:nvPicPr>
      <xdr:blipFill>
        <a:blip xmlns:r="http://schemas.openxmlformats.org/officeDocument/2006/relationships" r:embed="rId54" cstate="print"/>
        <a:stretch>
          <a:fillRect/>
        </a:stretch>
      </xdr:blipFill>
      <xdr:spPr>
        <a:xfrm>
          <a:off x="14308666" y="63679918"/>
          <a:ext cx="1164167" cy="836082"/>
        </a:xfrm>
        <a:prstGeom prst="rect">
          <a:avLst/>
        </a:prstGeom>
      </xdr:spPr>
    </xdr:pic>
    <xdr:clientData/>
  </xdr:twoCellAnchor>
  <xdr:twoCellAnchor editAs="oneCell">
    <xdr:from>
      <xdr:col>9</xdr:col>
      <xdr:colOff>63501</xdr:colOff>
      <xdr:row>435</xdr:row>
      <xdr:rowOff>42333</xdr:rowOff>
    </xdr:from>
    <xdr:to>
      <xdr:col>9</xdr:col>
      <xdr:colOff>1227667</xdr:colOff>
      <xdr:row>439</xdr:row>
      <xdr:rowOff>116418</xdr:rowOff>
    </xdr:to>
    <xdr:pic>
      <xdr:nvPicPr>
        <xdr:cNvPr id="64" name="Picture 63" descr="sikat toilet.jpg"/>
        <xdr:cNvPicPr>
          <a:picLocks noChangeAspect="1"/>
        </xdr:cNvPicPr>
      </xdr:nvPicPr>
      <xdr:blipFill>
        <a:blip xmlns:r="http://schemas.openxmlformats.org/officeDocument/2006/relationships" r:embed="rId55"/>
        <a:stretch>
          <a:fillRect/>
        </a:stretch>
      </xdr:blipFill>
      <xdr:spPr>
        <a:xfrm>
          <a:off x="14308668" y="64621833"/>
          <a:ext cx="1164166" cy="867834"/>
        </a:xfrm>
        <a:prstGeom prst="rect">
          <a:avLst/>
        </a:prstGeom>
      </xdr:spPr>
    </xdr:pic>
    <xdr:clientData/>
  </xdr:twoCellAnchor>
  <xdr:twoCellAnchor editAs="oneCell">
    <xdr:from>
      <xdr:col>9</xdr:col>
      <xdr:colOff>21166</xdr:colOff>
      <xdr:row>440</xdr:row>
      <xdr:rowOff>52917</xdr:rowOff>
    </xdr:from>
    <xdr:to>
      <xdr:col>9</xdr:col>
      <xdr:colOff>1238250</xdr:colOff>
      <xdr:row>444</xdr:row>
      <xdr:rowOff>116417</xdr:rowOff>
    </xdr:to>
    <xdr:pic>
      <xdr:nvPicPr>
        <xdr:cNvPr id="65" name="Picture 64" descr="tang ampere.jpg"/>
        <xdr:cNvPicPr>
          <a:picLocks noChangeAspect="1"/>
        </xdr:cNvPicPr>
      </xdr:nvPicPr>
      <xdr:blipFill>
        <a:blip xmlns:r="http://schemas.openxmlformats.org/officeDocument/2006/relationships" r:embed="rId56" cstate="print"/>
        <a:srcRect l="13502" r="13080"/>
        <a:stretch>
          <a:fillRect/>
        </a:stretch>
      </xdr:blipFill>
      <xdr:spPr>
        <a:xfrm>
          <a:off x="14266333" y="65584917"/>
          <a:ext cx="1217084" cy="857250"/>
        </a:xfrm>
        <a:prstGeom prst="rect">
          <a:avLst/>
        </a:prstGeom>
      </xdr:spPr>
    </xdr:pic>
    <xdr:clientData/>
  </xdr:twoCellAnchor>
  <xdr:twoCellAnchor editAs="oneCell">
    <xdr:from>
      <xdr:col>9</xdr:col>
      <xdr:colOff>63499</xdr:colOff>
      <xdr:row>445</xdr:row>
      <xdr:rowOff>74082</xdr:rowOff>
    </xdr:from>
    <xdr:to>
      <xdr:col>9</xdr:col>
      <xdr:colOff>1248832</xdr:colOff>
      <xdr:row>449</xdr:row>
      <xdr:rowOff>116417</xdr:rowOff>
    </xdr:to>
    <xdr:pic>
      <xdr:nvPicPr>
        <xdr:cNvPr id="66" name="Picture 65" descr="tang kombinasi.jpg"/>
        <xdr:cNvPicPr>
          <a:picLocks noChangeAspect="1"/>
        </xdr:cNvPicPr>
      </xdr:nvPicPr>
      <xdr:blipFill>
        <a:blip xmlns:r="http://schemas.openxmlformats.org/officeDocument/2006/relationships" r:embed="rId57" cstate="print"/>
        <a:stretch>
          <a:fillRect/>
        </a:stretch>
      </xdr:blipFill>
      <xdr:spPr>
        <a:xfrm>
          <a:off x="14308666" y="66558582"/>
          <a:ext cx="1185333" cy="1026585"/>
        </a:xfrm>
        <a:prstGeom prst="rect">
          <a:avLst/>
        </a:prstGeom>
      </xdr:spPr>
    </xdr:pic>
    <xdr:clientData/>
  </xdr:twoCellAnchor>
  <xdr:twoCellAnchor editAs="oneCell">
    <xdr:from>
      <xdr:col>9</xdr:col>
      <xdr:colOff>116416</xdr:colOff>
      <xdr:row>450</xdr:row>
      <xdr:rowOff>63500</xdr:rowOff>
    </xdr:from>
    <xdr:to>
      <xdr:col>9</xdr:col>
      <xdr:colOff>1227666</xdr:colOff>
      <xdr:row>454</xdr:row>
      <xdr:rowOff>127000</xdr:rowOff>
    </xdr:to>
    <xdr:pic>
      <xdr:nvPicPr>
        <xdr:cNvPr id="67" name="Picture 66" descr="tang standar.jpg"/>
        <xdr:cNvPicPr>
          <a:picLocks noChangeAspect="1"/>
        </xdr:cNvPicPr>
      </xdr:nvPicPr>
      <xdr:blipFill>
        <a:blip xmlns:r="http://schemas.openxmlformats.org/officeDocument/2006/relationships" r:embed="rId58"/>
        <a:stretch>
          <a:fillRect/>
        </a:stretch>
      </xdr:blipFill>
      <xdr:spPr>
        <a:xfrm>
          <a:off x="14361583" y="67691000"/>
          <a:ext cx="1111250" cy="825500"/>
        </a:xfrm>
        <a:prstGeom prst="rect">
          <a:avLst/>
        </a:prstGeom>
      </xdr:spPr>
    </xdr:pic>
    <xdr:clientData/>
  </xdr:twoCellAnchor>
  <xdr:twoCellAnchor editAs="oneCell">
    <xdr:from>
      <xdr:col>9</xdr:col>
      <xdr:colOff>52916</xdr:colOff>
      <xdr:row>455</xdr:row>
      <xdr:rowOff>74084</xdr:rowOff>
    </xdr:from>
    <xdr:to>
      <xdr:col>9</xdr:col>
      <xdr:colOff>1238250</xdr:colOff>
      <xdr:row>459</xdr:row>
      <xdr:rowOff>116417</xdr:rowOff>
    </xdr:to>
    <xdr:pic>
      <xdr:nvPicPr>
        <xdr:cNvPr id="68" name="Picture 67" descr="tang kupas kabel.jpg"/>
        <xdr:cNvPicPr>
          <a:picLocks noChangeAspect="1"/>
        </xdr:cNvPicPr>
      </xdr:nvPicPr>
      <xdr:blipFill>
        <a:blip xmlns:r="http://schemas.openxmlformats.org/officeDocument/2006/relationships" r:embed="rId59" cstate="print"/>
        <a:srcRect l="10869" t="26897" r="10870" b="26896"/>
        <a:stretch>
          <a:fillRect/>
        </a:stretch>
      </xdr:blipFill>
      <xdr:spPr>
        <a:xfrm>
          <a:off x="14298083" y="68654084"/>
          <a:ext cx="1185334" cy="1026583"/>
        </a:xfrm>
        <a:prstGeom prst="rect">
          <a:avLst/>
        </a:prstGeom>
      </xdr:spPr>
    </xdr:pic>
    <xdr:clientData/>
  </xdr:twoCellAnchor>
  <xdr:twoCellAnchor editAs="oneCell">
    <xdr:from>
      <xdr:col>9</xdr:col>
      <xdr:colOff>63499</xdr:colOff>
      <xdr:row>460</xdr:row>
      <xdr:rowOff>42333</xdr:rowOff>
    </xdr:from>
    <xdr:to>
      <xdr:col>9</xdr:col>
      <xdr:colOff>1217082</xdr:colOff>
      <xdr:row>464</xdr:row>
      <xdr:rowOff>84666</xdr:rowOff>
    </xdr:to>
    <xdr:pic>
      <xdr:nvPicPr>
        <xdr:cNvPr id="69" name="Picture 68" descr="tang potong.JPG"/>
        <xdr:cNvPicPr>
          <a:picLocks noChangeAspect="1"/>
        </xdr:cNvPicPr>
      </xdr:nvPicPr>
      <xdr:blipFill>
        <a:blip xmlns:r="http://schemas.openxmlformats.org/officeDocument/2006/relationships" r:embed="rId60" cstate="print"/>
        <a:stretch>
          <a:fillRect/>
        </a:stretch>
      </xdr:blipFill>
      <xdr:spPr>
        <a:xfrm>
          <a:off x="14308666" y="69765333"/>
          <a:ext cx="1153583" cy="836084"/>
        </a:xfrm>
        <a:prstGeom prst="rect">
          <a:avLst/>
        </a:prstGeom>
      </xdr:spPr>
    </xdr:pic>
    <xdr:clientData/>
  </xdr:twoCellAnchor>
  <xdr:twoCellAnchor editAs="oneCell">
    <xdr:from>
      <xdr:col>9</xdr:col>
      <xdr:colOff>84665</xdr:colOff>
      <xdr:row>465</xdr:row>
      <xdr:rowOff>74084</xdr:rowOff>
    </xdr:from>
    <xdr:to>
      <xdr:col>9</xdr:col>
      <xdr:colOff>1227666</xdr:colOff>
      <xdr:row>469</xdr:row>
      <xdr:rowOff>116418</xdr:rowOff>
    </xdr:to>
    <xdr:pic>
      <xdr:nvPicPr>
        <xdr:cNvPr id="70" name="Picture 69" descr="tissue kotak.jpg"/>
        <xdr:cNvPicPr>
          <a:picLocks noChangeAspect="1"/>
        </xdr:cNvPicPr>
      </xdr:nvPicPr>
      <xdr:blipFill>
        <a:blip xmlns:r="http://schemas.openxmlformats.org/officeDocument/2006/relationships" r:embed="rId61" cstate="print"/>
        <a:srcRect t="14876" b="7438"/>
        <a:stretch>
          <a:fillRect/>
        </a:stretch>
      </xdr:blipFill>
      <xdr:spPr>
        <a:xfrm>
          <a:off x="14329832" y="70749584"/>
          <a:ext cx="1143001" cy="836083"/>
        </a:xfrm>
        <a:prstGeom prst="rect">
          <a:avLst/>
        </a:prstGeom>
      </xdr:spPr>
    </xdr:pic>
    <xdr:clientData/>
  </xdr:twoCellAnchor>
  <xdr:twoCellAnchor editAs="oneCell">
    <xdr:from>
      <xdr:col>9</xdr:col>
      <xdr:colOff>126999</xdr:colOff>
      <xdr:row>470</xdr:row>
      <xdr:rowOff>391584</xdr:rowOff>
    </xdr:from>
    <xdr:to>
      <xdr:col>9</xdr:col>
      <xdr:colOff>1195916</xdr:colOff>
      <xdr:row>478</xdr:row>
      <xdr:rowOff>37798</xdr:rowOff>
    </xdr:to>
    <xdr:pic>
      <xdr:nvPicPr>
        <xdr:cNvPr id="71" name="Picture 70" descr="Tool kit.jpg"/>
        <xdr:cNvPicPr>
          <a:picLocks noChangeAspect="1"/>
        </xdr:cNvPicPr>
      </xdr:nvPicPr>
      <xdr:blipFill>
        <a:blip xmlns:r="http://schemas.openxmlformats.org/officeDocument/2006/relationships" r:embed="rId62" cstate="print"/>
        <a:stretch>
          <a:fillRect/>
        </a:stretch>
      </xdr:blipFill>
      <xdr:spPr>
        <a:xfrm>
          <a:off x="14372166" y="72019584"/>
          <a:ext cx="1068917" cy="1619250"/>
        </a:xfrm>
        <a:prstGeom prst="rect">
          <a:avLst/>
        </a:prstGeom>
      </xdr:spPr>
    </xdr:pic>
    <xdr:clientData/>
  </xdr:twoCellAnchor>
  <xdr:twoCellAnchor editAs="oneCell">
    <xdr:from>
      <xdr:col>9</xdr:col>
      <xdr:colOff>84667</xdr:colOff>
      <xdr:row>511</xdr:row>
      <xdr:rowOff>52917</xdr:rowOff>
    </xdr:from>
    <xdr:to>
      <xdr:col>9</xdr:col>
      <xdr:colOff>1270001</xdr:colOff>
      <xdr:row>515</xdr:row>
      <xdr:rowOff>31752</xdr:rowOff>
    </xdr:to>
    <xdr:pic>
      <xdr:nvPicPr>
        <xdr:cNvPr id="73" name="Picture 72" descr="tool box.jpg"/>
        <xdr:cNvPicPr>
          <a:picLocks noChangeAspect="1"/>
        </xdr:cNvPicPr>
      </xdr:nvPicPr>
      <xdr:blipFill>
        <a:blip xmlns:r="http://schemas.openxmlformats.org/officeDocument/2006/relationships" r:embed="rId63" cstate="print"/>
        <a:srcRect t="5455" b="10000"/>
        <a:stretch>
          <a:fillRect/>
        </a:stretch>
      </xdr:blipFill>
      <xdr:spPr>
        <a:xfrm>
          <a:off x="14329834" y="77014917"/>
          <a:ext cx="1185334" cy="825501"/>
        </a:xfrm>
        <a:prstGeom prst="rect">
          <a:avLst/>
        </a:prstGeom>
      </xdr:spPr>
    </xdr:pic>
    <xdr:clientData/>
  </xdr:twoCellAnchor>
  <xdr:twoCellAnchor editAs="oneCell">
    <xdr:from>
      <xdr:col>9</xdr:col>
      <xdr:colOff>74084</xdr:colOff>
      <xdr:row>471</xdr:row>
      <xdr:rowOff>52916</xdr:rowOff>
    </xdr:from>
    <xdr:to>
      <xdr:col>9</xdr:col>
      <xdr:colOff>1270000</xdr:colOff>
      <xdr:row>475</xdr:row>
      <xdr:rowOff>105832</xdr:rowOff>
    </xdr:to>
    <xdr:pic>
      <xdr:nvPicPr>
        <xdr:cNvPr id="74" name="Picture 73" descr="wiper kaca.jpg"/>
        <xdr:cNvPicPr>
          <a:picLocks noChangeAspect="1"/>
        </xdr:cNvPicPr>
      </xdr:nvPicPr>
      <xdr:blipFill>
        <a:blip xmlns:r="http://schemas.openxmlformats.org/officeDocument/2006/relationships" r:embed="rId64"/>
        <a:srcRect t="11831" b="32099"/>
        <a:stretch>
          <a:fillRect/>
        </a:stretch>
      </xdr:blipFill>
      <xdr:spPr>
        <a:xfrm>
          <a:off x="14319251" y="74728916"/>
          <a:ext cx="1195916" cy="846667"/>
        </a:xfrm>
        <a:prstGeom prst="rect">
          <a:avLst/>
        </a:prstGeom>
      </xdr:spPr>
    </xdr:pic>
    <xdr:clientData/>
  </xdr:twoCellAnchor>
  <xdr:twoCellAnchor editAs="oneCell">
    <xdr:from>
      <xdr:col>9</xdr:col>
      <xdr:colOff>52917</xdr:colOff>
      <xdr:row>506</xdr:row>
      <xdr:rowOff>42333</xdr:rowOff>
    </xdr:from>
    <xdr:to>
      <xdr:col>9</xdr:col>
      <xdr:colOff>1270000</xdr:colOff>
      <xdr:row>510</xdr:row>
      <xdr:rowOff>95250</xdr:rowOff>
    </xdr:to>
    <xdr:pic>
      <xdr:nvPicPr>
        <xdr:cNvPr id="75" name="Picture 74" descr="mata gerinda.jpg"/>
        <xdr:cNvPicPr>
          <a:picLocks noChangeAspect="1"/>
        </xdr:cNvPicPr>
      </xdr:nvPicPr>
      <xdr:blipFill>
        <a:blip xmlns:r="http://schemas.openxmlformats.org/officeDocument/2006/relationships" r:embed="rId65"/>
        <a:srcRect l="3704" t="7843" r="3704" b="15033"/>
        <a:stretch>
          <a:fillRect/>
        </a:stretch>
      </xdr:blipFill>
      <xdr:spPr>
        <a:xfrm>
          <a:off x="14298084" y="76813833"/>
          <a:ext cx="1217083" cy="846667"/>
        </a:xfrm>
        <a:prstGeom prst="rect">
          <a:avLst/>
        </a:prstGeom>
      </xdr:spPr>
    </xdr:pic>
    <xdr:clientData/>
  </xdr:twoCellAnchor>
  <xdr:twoCellAnchor editAs="oneCell">
    <xdr:from>
      <xdr:col>9</xdr:col>
      <xdr:colOff>42334</xdr:colOff>
      <xdr:row>476</xdr:row>
      <xdr:rowOff>42333</xdr:rowOff>
    </xdr:from>
    <xdr:to>
      <xdr:col>9</xdr:col>
      <xdr:colOff>1259416</xdr:colOff>
      <xdr:row>480</xdr:row>
      <xdr:rowOff>105834</xdr:rowOff>
    </xdr:to>
    <xdr:pic>
      <xdr:nvPicPr>
        <xdr:cNvPr id="76" name="Picture 75" descr="wiper lantai.jpg"/>
        <xdr:cNvPicPr>
          <a:picLocks noChangeAspect="1"/>
        </xdr:cNvPicPr>
      </xdr:nvPicPr>
      <xdr:blipFill>
        <a:blip xmlns:r="http://schemas.openxmlformats.org/officeDocument/2006/relationships" r:embed="rId66" cstate="print"/>
        <a:stretch>
          <a:fillRect/>
        </a:stretch>
      </xdr:blipFill>
      <xdr:spPr>
        <a:xfrm>
          <a:off x="14287501" y="75670833"/>
          <a:ext cx="1217082" cy="857250"/>
        </a:xfrm>
        <a:prstGeom prst="rect">
          <a:avLst/>
        </a:prstGeom>
      </xdr:spPr>
    </xdr:pic>
    <xdr:clientData/>
  </xdr:twoCellAnchor>
  <xdr:twoCellAnchor editAs="oneCell">
    <xdr:from>
      <xdr:col>9</xdr:col>
      <xdr:colOff>63499</xdr:colOff>
      <xdr:row>225</xdr:row>
      <xdr:rowOff>74083</xdr:rowOff>
    </xdr:from>
    <xdr:to>
      <xdr:col>9</xdr:col>
      <xdr:colOff>1259416</xdr:colOff>
      <xdr:row>229</xdr:row>
      <xdr:rowOff>95251</xdr:rowOff>
    </xdr:to>
    <xdr:pic>
      <xdr:nvPicPr>
        <xdr:cNvPr id="72" name="Picture 71" descr="kunci l.jpg"/>
        <xdr:cNvPicPr>
          <a:picLocks noChangeAspect="1"/>
        </xdr:cNvPicPr>
      </xdr:nvPicPr>
      <xdr:blipFill>
        <a:blip xmlns:r="http://schemas.openxmlformats.org/officeDocument/2006/relationships" r:embed="rId67" cstate="print"/>
        <a:srcRect l="9756" t="9420" r="7927"/>
        <a:stretch>
          <a:fillRect/>
        </a:stretch>
      </xdr:blipFill>
      <xdr:spPr>
        <a:xfrm>
          <a:off x="14308666" y="47593250"/>
          <a:ext cx="1195917" cy="814917"/>
        </a:xfrm>
        <a:prstGeom prst="rect">
          <a:avLst/>
        </a:prstGeom>
      </xdr:spPr>
    </xdr:pic>
    <xdr:clientData/>
  </xdr:twoCellAnchor>
  <xdr:twoCellAnchor editAs="oneCell">
    <xdr:from>
      <xdr:col>9</xdr:col>
      <xdr:colOff>52918</xdr:colOff>
      <xdr:row>230</xdr:row>
      <xdr:rowOff>74083</xdr:rowOff>
    </xdr:from>
    <xdr:to>
      <xdr:col>9</xdr:col>
      <xdr:colOff>1217084</xdr:colOff>
      <xdr:row>234</xdr:row>
      <xdr:rowOff>84666</xdr:rowOff>
    </xdr:to>
    <xdr:pic>
      <xdr:nvPicPr>
        <xdr:cNvPr id="77" name="Picture 76" descr="kunci inggris.jpg"/>
        <xdr:cNvPicPr>
          <a:picLocks noChangeAspect="1"/>
        </xdr:cNvPicPr>
      </xdr:nvPicPr>
      <xdr:blipFill>
        <a:blip xmlns:r="http://schemas.openxmlformats.org/officeDocument/2006/relationships" r:embed="rId68" cstate="print"/>
        <a:srcRect t="20904" b="24294"/>
        <a:stretch>
          <a:fillRect/>
        </a:stretch>
      </xdr:blipFill>
      <xdr:spPr>
        <a:xfrm>
          <a:off x="14298085" y="48545750"/>
          <a:ext cx="1164166" cy="804333"/>
        </a:xfrm>
        <a:prstGeom prst="rect">
          <a:avLst/>
        </a:prstGeom>
      </xdr:spPr>
    </xdr:pic>
    <xdr:clientData/>
  </xdr:twoCellAnchor>
  <xdr:twoCellAnchor editAs="oneCell">
    <xdr:from>
      <xdr:col>9</xdr:col>
      <xdr:colOff>42333</xdr:colOff>
      <xdr:row>235</xdr:row>
      <xdr:rowOff>63499</xdr:rowOff>
    </xdr:from>
    <xdr:to>
      <xdr:col>9</xdr:col>
      <xdr:colOff>1259416</xdr:colOff>
      <xdr:row>239</xdr:row>
      <xdr:rowOff>95250</xdr:rowOff>
    </xdr:to>
    <xdr:pic>
      <xdr:nvPicPr>
        <xdr:cNvPr id="78" name="Picture 77" descr="Kunci Pembuka rantai.jpg"/>
        <xdr:cNvPicPr>
          <a:picLocks noChangeAspect="1"/>
        </xdr:cNvPicPr>
      </xdr:nvPicPr>
      <xdr:blipFill>
        <a:blip xmlns:r="http://schemas.openxmlformats.org/officeDocument/2006/relationships" r:embed="rId69"/>
        <a:stretch>
          <a:fillRect/>
        </a:stretch>
      </xdr:blipFill>
      <xdr:spPr>
        <a:xfrm>
          <a:off x="14287500" y="49487666"/>
          <a:ext cx="1217083" cy="825501"/>
        </a:xfrm>
        <a:prstGeom prst="rect">
          <a:avLst/>
        </a:prstGeom>
      </xdr:spPr>
    </xdr:pic>
    <xdr:clientData/>
  </xdr:twoCellAnchor>
  <xdr:twoCellAnchor editAs="oneCell">
    <xdr:from>
      <xdr:col>9</xdr:col>
      <xdr:colOff>52916</xdr:colOff>
      <xdr:row>240</xdr:row>
      <xdr:rowOff>52917</xdr:rowOff>
    </xdr:from>
    <xdr:to>
      <xdr:col>9</xdr:col>
      <xdr:colOff>1291166</xdr:colOff>
      <xdr:row>244</xdr:row>
      <xdr:rowOff>116416</xdr:rowOff>
    </xdr:to>
    <xdr:pic>
      <xdr:nvPicPr>
        <xdr:cNvPr id="79" name="Picture 78" descr="kunci ring.jpg"/>
        <xdr:cNvPicPr>
          <a:picLocks noChangeAspect="1"/>
        </xdr:cNvPicPr>
      </xdr:nvPicPr>
      <xdr:blipFill>
        <a:blip xmlns:r="http://schemas.openxmlformats.org/officeDocument/2006/relationships" r:embed="rId70"/>
        <a:srcRect l="5556" t="17647" r="5556" b="17647"/>
        <a:stretch>
          <a:fillRect/>
        </a:stretch>
      </xdr:blipFill>
      <xdr:spPr>
        <a:xfrm>
          <a:off x="14298083" y="50429584"/>
          <a:ext cx="1238250" cy="857249"/>
        </a:xfrm>
        <a:prstGeom prst="rect">
          <a:avLst/>
        </a:prstGeom>
      </xdr:spPr>
    </xdr:pic>
    <xdr:clientData/>
  </xdr:twoCellAnchor>
  <xdr:twoCellAnchor editAs="oneCell">
    <xdr:from>
      <xdr:col>9</xdr:col>
      <xdr:colOff>10583</xdr:colOff>
      <xdr:row>245</xdr:row>
      <xdr:rowOff>10583</xdr:rowOff>
    </xdr:from>
    <xdr:to>
      <xdr:col>9</xdr:col>
      <xdr:colOff>1270000</xdr:colOff>
      <xdr:row>249</xdr:row>
      <xdr:rowOff>63499</xdr:rowOff>
    </xdr:to>
    <xdr:pic>
      <xdr:nvPicPr>
        <xdr:cNvPr id="80" name="Picture 79" descr="kunci sok.jpg"/>
        <xdr:cNvPicPr>
          <a:picLocks noChangeAspect="1"/>
        </xdr:cNvPicPr>
      </xdr:nvPicPr>
      <xdr:blipFill>
        <a:blip xmlns:r="http://schemas.openxmlformats.org/officeDocument/2006/relationships" r:embed="rId71" cstate="print"/>
        <a:srcRect t="11521" b="8756"/>
        <a:stretch>
          <a:fillRect/>
        </a:stretch>
      </xdr:blipFill>
      <xdr:spPr>
        <a:xfrm>
          <a:off x="14255750" y="51339750"/>
          <a:ext cx="1259417" cy="1037167"/>
        </a:xfrm>
        <a:prstGeom prst="rect">
          <a:avLst/>
        </a:prstGeom>
      </xdr:spPr>
    </xdr:pic>
    <xdr:clientData/>
  </xdr:twoCellAnchor>
  <xdr:twoCellAnchor editAs="oneCell">
    <xdr:from>
      <xdr:col>9</xdr:col>
      <xdr:colOff>52916</xdr:colOff>
      <xdr:row>250</xdr:row>
      <xdr:rowOff>74084</xdr:rowOff>
    </xdr:from>
    <xdr:to>
      <xdr:col>9</xdr:col>
      <xdr:colOff>1291166</xdr:colOff>
      <xdr:row>254</xdr:row>
      <xdr:rowOff>84667</xdr:rowOff>
    </xdr:to>
    <xdr:pic>
      <xdr:nvPicPr>
        <xdr:cNvPr id="81" name="Picture 80" descr="linggis.jpg"/>
        <xdr:cNvPicPr>
          <a:picLocks noChangeAspect="1"/>
        </xdr:cNvPicPr>
      </xdr:nvPicPr>
      <xdr:blipFill>
        <a:blip xmlns:r="http://schemas.openxmlformats.org/officeDocument/2006/relationships" r:embed="rId72" cstate="print"/>
        <a:stretch>
          <a:fillRect/>
        </a:stretch>
      </xdr:blipFill>
      <xdr:spPr>
        <a:xfrm>
          <a:off x="14298083" y="52546251"/>
          <a:ext cx="1238250" cy="804332"/>
        </a:xfrm>
        <a:prstGeom prst="rect">
          <a:avLst/>
        </a:prstGeom>
      </xdr:spPr>
    </xdr:pic>
    <xdr:clientData/>
  </xdr:twoCellAnchor>
  <xdr:twoCellAnchor editAs="oneCell">
    <xdr:from>
      <xdr:col>9</xdr:col>
      <xdr:colOff>42333</xdr:colOff>
      <xdr:row>255</xdr:row>
      <xdr:rowOff>42333</xdr:rowOff>
    </xdr:from>
    <xdr:to>
      <xdr:col>9</xdr:col>
      <xdr:colOff>1259416</xdr:colOff>
      <xdr:row>259</xdr:row>
      <xdr:rowOff>86782</xdr:rowOff>
    </xdr:to>
    <xdr:pic>
      <xdr:nvPicPr>
        <xdr:cNvPr id="82" name="Picture 81" descr="masker tali.jpg"/>
        <xdr:cNvPicPr>
          <a:picLocks noChangeAspect="1"/>
        </xdr:cNvPicPr>
      </xdr:nvPicPr>
      <xdr:blipFill>
        <a:blip xmlns:r="http://schemas.openxmlformats.org/officeDocument/2006/relationships" r:embed="rId73"/>
        <a:stretch>
          <a:fillRect/>
        </a:stretch>
      </xdr:blipFill>
      <xdr:spPr>
        <a:xfrm>
          <a:off x="14287500" y="53467000"/>
          <a:ext cx="1217083" cy="838200"/>
        </a:xfrm>
        <a:prstGeom prst="rect">
          <a:avLst/>
        </a:prstGeom>
      </xdr:spPr>
    </xdr:pic>
    <xdr:clientData/>
  </xdr:twoCellAnchor>
  <xdr:twoCellAnchor editAs="oneCell">
    <xdr:from>
      <xdr:col>9</xdr:col>
      <xdr:colOff>63500</xdr:colOff>
      <xdr:row>260</xdr:row>
      <xdr:rowOff>74083</xdr:rowOff>
    </xdr:from>
    <xdr:to>
      <xdr:col>9</xdr:col>
      <xdr:colOff>1259416</xdr:colOff>
      <xdr:row>264</xdr:row>
      <xdr:rowOff>95251</xdr:rowOff>
    </xdr:to>
    <xdr:pic>
      <xdr:nvPicPr>
        <xdr:cNvPr id="83" name="Picture 82" descr="mata bor.jpg"/>
        <xdr:cNvPicPr>
          <a:picLocks noChangeAspect="1"/>
        </xdr:cNvPicPr>
      </xdr:nvPicPr>
      <xdr:blipFill>
        <a:blip xmlns:r="http://schemas.openxmlformats.org/officeDocument/2006/relationships" r:embed="rId74" cstate="print"/>
        <a:stretch>
          <a:fillRect/>
        </a:stretch>
      </xdr:blipFill>
      <xdr:spPr>
        <a:xfrm>
          <a:off x="14308667" y="54451250"/>
          <a:ext cx="1195916" cy="814917"/>
        </a:xfrm>
        <a:prstGeom prst="rect">
          <a:avLst/>
        </a:prstGeom>
      </xdr:spPr>
    </xdr:pic>
    <xdr:clientData/>
  </xdr:twoCellAnchor>
  <xdr:twoCellAnchor editAs="oneCell">
    <xdr:from>
      <xdr:col>9</xdr:col>
      <xdr:colOff>74083</xdr:colOff>
      <xdr:row>265</xdr:row>
      <xdr:rowOff>84667</xdr:rowOff>
    </xdr:from>
    <xdr:to>
      <xdr:col>9</xdr:col>
      <xdr:colOff>1217083</xdr:colOff>
      <xdr:row>269</xdr:row>
      <xdr:rowOff>116416</xdr:rowOff>
    </xdr:to>
    <xdr:pic>
      <xdr:nvPicPr>
        <xdr:cNvPr id="84" name="Picture 83" descr="mata gergaji besi.jpg"/>
        <xdr:cNvPicPr>
          <a:picLocks noChangeAspect="1"/>
        </xdr:cNvPicPr>
      </xdr:nvPicPr>
      <xdr:blipFill>
        <a:blip xmlns:r="http://schemas.openxmlformats.org/officeDocument/2006/relationships" r:embed="rId75" cstate="print"/>
        <a:stretch>
          <a:fillRect/>
        </a:stretch>
      </xdr:blipFill>
      <xdr:spPr>
        <a:xfrm>
          <a:off x="14319250" y="55414334"/>
          <a:ext cx="1143000" cy="825499"/>
        </a:xfrm>
        <a:prstGeom prst="rect">
          <a:avLst/>
        </a:prstGeom>
      </xdr:spPr>
    </xdr:pic>
    <xdr:clientData/>
  </xdr:twoCellAnchor>
  <xdr:twoCellAnchor editAs="oneCell">
    <xdr:from>
      <xdr:col>9</xdr:col>
      <xdr:colOff>74082</xdr:colOff>
      <xdr:row>270</xdr:row>
      <xdr:rowOff>31749</xdr:rowOff>
    </xdr:from>
    <xdr:to>
      <xdr:col>9</xdr:col>
      <xdr:colOff>1238250</xdr:colOff>
      <xdr:row>274</xdr:row>
      <xdr:rowOff>74083</xdr:rowOff>
    </xdr:to>
    <xdr:pic>
      <xdr:nvPicPr>
        <xdr:cNvPr id="85" name="Picture 84" descr="mesin las listrik.jpg"/>
        <xdr:cNvPicPr>
          <a:picLocks noChangeAspect="1"/>
        </xdr:cNvPicPr>
      </xdr:nvPicPr>
      <xdr:blipFill>
        <a:blip xmlns:r="http://schemas.openxmlformats.org/officeDocument/2006/relationships" r:embed="rId76" cstate="print"/>
        <a:stretch>
          <a:fillRect/>
        </a:stretch>
      </xdr:blipFill>
      <xdr:spPr>
        <a:xfrm>
          <a:off x="14319249" y="56313916"/>
          <a:ext cx="1164168" cy="836084"/>
        </a:xfrm>
        <a:prstGeom prst="rect">
          <a:avLst/>
        </a:prstGeom>
      </xdr:spPr>
    </xdr:pic>
    <xdr:clientData/>
  </xdr:twoCellAnchor>
  <xdr:twoCellAnchor editAs="oneCell">
    <xdr:from>
      <xdr:col>9</xdr:col>
      <xdr:colOff>42333</xdr:colOff>
      <xdr:row>275</xdr:row>
      <xdr:rowOff>31749</xdr:rowOff>
    </xdr:from>
    <xdr:to>
      <xdr:col>9</xdr:col>
      <xdr:colOff>1270000</xdr:colOff>
      <xdr:row>279</xdr:row>
      <xdr:rowOff>169333</xdr:rowOff>
    </xdr:to>
    <xdr:pic>
      <xdr:nvPicPr>
        <xdr:cNvPr id="86" name="Picture 85" descr="mesin steam.jpg"/>
        <xdr:cNvPicPr>
          <a:picLocks noChangeAspect="1"/>
        </xdr:cNvPicPr>
      </xdr:nvPicPr>
      <xdr:blipFill>
        <a:blip xmlns:r="http://schemas.openxmlformats.org/officeDocument/2006/relationships" r:embed="rId77"/>
        <a:stretch>
          <a:fillRect/>
        </a:stretch>
      </xdr:blipFill>
      <xdr:spPr>
        <a:xfrm>
          <a:off x="14287500" y="57266416"/>
          <a:ext cx="1227667" cy="1121834"/>
        </a:xfrm>
        <a:prstGeom prst="rect">
          <a:avLst/>
        </a:prstGeom>
      </xdr:spPr>
    </xdr:pic>
    <xdr:clientData/>
  </xdr:twoCellAnchor>
  <xdr:twoCellAnchor editAs="oneCell">
    <xdr:from>
      <xdr:col>9</xdr:col>
      <xdr:colOff>222250</xdr:colOff>
      <xdr:row>280</xdr:row>
      <xdr:rowOff>52917</xdr:rowOff>
    </xdr:from>
    <xdr:to>
      <xdr:col>9</xdr:col>
      <xdr:colOff>1079500</xdr:colOff>
      <xdr:row>284</xdr:row>
      <xdr:rowOff>158750</xdr:rowOff>
    </xdr:to>
    <xdr:pic>
      <xdr:nvPicPr>
        <xdr:cNvPr id="87" name="Picture 86" descr="obeng set.jpg"/>
        <xdr:cNvPicPr>
          <a:picLocks noChangeAspect="1"/>
        </xdr:cNvPicPr>
      </xdr:nvPicPr>
      <xdr:blipFill>
        <a:blip xmlns:r="http://schemas.openxmlformats.org/officeDocument/2006/relationships" r:embed="rId78" cstate="print"/>
        <a:srcRect l="17111" r="14667"/>
        <a:stretch>
          <a:fillRect/>
        </a:stretch>
      </xdr:blipFill>
      <xdr:spPr>
        <a:xfrm>
          <a:off x="14467417" y="58472917"/>
          <a:ext cx="857250" cy="899584"/>
        </a:xfrm>
        <a:prstGeom prst="rect">
          <a:avLst/>
        </a:prstGeom>
      </xdr:spPr>
    </xdr:pic>
    <xdr:clientData/>
  </xdr:twoCellAnchor>
  <xdr:twoCellAnchor editAs="oneCell">
    <xdr:from>
      <xdr:col>9</xdr:col>
      <xdr:colOff>95250</xdr:colOff>
      <xdr:row>285</xdr:row>
      <xdr:rowOff>52917</xdr:rowOff>
    </xdr:from>
    <xdr:to>
      <xdr:col>9</xdr:col>
      <xdr:colOff>1248833</xdr:colOff>
      <xdr:row>289</xdr:row>
      <xdr:rowOff>95251</xdr:rowOff>
    </xdr:to>
    <xdr:pic>
      <xdr:nvPicPr>
        <xdr:cNvPr id="88" name="Picture 87" descr="rice cooker.jpg"/>
        <xdr:cNvPicPr>
          <a:picLocks noChangeAspect="1"/>
        </xdr:cNvPicPr>
      </xdr:nvPicPr>
      <xdr:blipFill>
        <a:blip xmlns:r="http://schemas.openxmlformats.org/officeDocument/2006/relationships" r:embed="rId79" cstate="print"/>
        <a:stretch>
          <a:fillRect/>
        </a:stretch>
      </xdr:blipFill>
      <xdr:spPr>
        <a:xfrm>
          <a:off x="14340417" y="59425417"/>
          <a:ext cx="1153583" cy="836083"/>
        </a:xfrm>
        <a:prstGeom prst="rect">
          <a:avLst/>
        </a:prstGeom>
      </xdr:spPr>
    </xdr:pic>
    <xdr:clientData/>
  </xdr:twoCellAnchor>
  <xdr:twoCellAnchor editAs="oneCell">
    <xdr:from>
      <xdr:col>9</xdr:col>
      <xdr:colOff>52917</xdr:colOff>
      <xdr:row>290</xdr:row>
      <xdr:rowOff>31751</xdr:rowOff>
    </xdr:from>
    <xdr:to>
      <xdr:col>9</xdr:col>
      <xdr:colOff>1238250</xdr:colOff>
      <xdr:row>294</xdr:row>
      <xdr:rowOff>95249</xdr:rowOff>
    </xdr:to>
    <xdr:pic>
      <xdr:nvPicPr>
        <xdr:cNvPr id="89" name="Picture 88" descr="Oil_filter.jpg"/>
        <xdr:cNvPicPr>
          <a:picLocks noChangeAspect="1"/>
        </xdr:cNvPicPr>
      </xdr:nvPicPr>
      <xdr:blipFill>
        <a:blip xmlns:r="http://schemas.openxmlformats.org/officeDocument/2006/relationships" r:embed="rId80" cstate="print"/>
        <a:stretch>
          <a:fillRect/>
        </a:stretch>
      </xdr:blipFill>
      <xdr:spPr>
        <a:xfrm>
          <a:off x="14298084" y="60356751"/>
          <a:ext cx="1185333" cy="857249"/>
        </a:xfrm>
        <a:prstGeom prst="rect">
          <a:avLst/>
        </a:prstGeom>
      </xdr:spPr>
    </xdr:pic>
    <xdr:clientData/>
  </xdr:twoCellAnchor>
  <xdr:twoCellAnchor editAs="oneCell">
    <xdr:from>
      <xdr:col>9</xdr:col>
      <xdr:colOff>52917</xdr:colOff>
      <xdr:row>295</xdr:row>
      <xdr:rowOff>63499</xdr:rowOff>
    </xdr:from>
    <xdr:to>
      <xdr:col>9</xdr:col>
      <xdr:colOff>1259416</xdr:colOff>
      <xdr:row>299</xdr:row>
      <xdr:rowOff>105834</xdr:rowOff>
    </xdr:to>
    <xdr:pic>
      <xdr:nvPicPr>
        <xdr:cNvPr id="90" name="Picture 89" descr="palu besi.jpg"/>
        <xdr:cNvPicPr>
          <a:picLocks noChangeAspect="1"/>
        </xdr:cNvPicPr>
      </xdr:nvPicPr>
      <xdr:blipFill>
        <a:blip xmlns:r="http://schemas.openxmlformats.org/officeDocument/2006/relationships" r:embed="rId81"/>
        <a:srcRect l="11882" t="15812" r="4945" b="22650"/>
        <a:stretch>
          <a:fillRect/>
        </a:stretch>
      </xdr:blipFill>
      <xdr:spPr>
        <a:xfrm>
          <a:off x="14298084" y="61340999"/>
          <a:ext cx="1206499" cy="836084"/>
        </a:xfrm>
        <a:prstGeom prst="rect">
          <a:avLst/>
        </a:prstGeom>
      </xdr:spPr>
    </xdr:pic>
    <xdr:clientData/>
  </xdr:twoCellAnchor>
  <xdr:twoCellAnchor editAs="oneCell">
    <xdr:from>
      <xdr:col>9</xdr:col>
      <xdr:colOff>63500</xdr:colOff>
      <xdr:row>300</xdr:row>
      <xdr:rowOff>52917</xdr:rowOff>
    </xdr:from>
    <xdr:to>
      <xdr:col>9</xdr:col>
      <xdr:colOff>1259416</xdr:colOff>
      <xdr:row>304</xdr:row>
      <xdr:rowOff>105832</xdr:rowOff>
    </xdr:to>
    <xdr:pic>
      <xdr:nvPicPr>
        <xdr:cNvPr id="91" name="Picture 90" descr="pel dorong.jpg"/>
        <xdr:cNvPicPr>
          <a:picLocks noChangeAspect="1"/>
        </xdr:cNvPicPr>
      </xdr:nvPicPr>
      <xdr:blipFill>
        <a:blip xmlns:r="http://schemas.openxmlformats.org/officeDocument/2006/relationships" r:embed="rId82" cstate="print"/>
        <a:srcRect l="7692" r="18343" b="17117"/>
        <a:stretch>
          <a:fillRect/>
        </a:stretch>
      </xdr:blipFill>
      <xdr:spPr>
        <a:xfrm>
          <a:off x="14308667" y="62282917"/>
          <a:ext cx="1195916" cy="846665"/>
        </a:xfrm>
        <a:prstGeom prst="rect">
          <a:avLst/>
        </a:prstGeom>
      </xdr:spPr>
    </xdr:pic>
    <xdr:clientData/>
  </xdr:twoCellAnchor>
  <xdr:twoCellAnchor editAs="oneCell">
    <xdr:from>
      <xdr:col>9</xdr:col>
      <xdr:colOff>74083</xdr:colOff>
      <xdr:row>305</xdr:row>
      <xdr:rowOff>84667</xdr:rowOff>
    </xdr:from>
    <xdr:to>
      <xdr:col>9</xdr:col>
      <xdr:colOff>1217083</xdr:colOff>
      <xdr:row>309</xdr:row>
      <xdr:rowOff>116417</xdr:rowOff>
    </xdr:to>
    <xdr:pic>
      <xdr:nvPicPr>
        <xdr:cNvPr id="92" name="Picture 91" descr="pembersih lantai klin.jpg"/>
        <xdr:cNvPicPr>
          <a:picLocks noChangeAspect="1"/>
        </xdr:cNvPicPr>
      </xdr:nvPicPr>
      <xdr:blipFill>
        <a:blip xmlns:r="http://schemas.openxmlformats.org/officeDocument/2006/relationships" r:embed="rId83" cstate="print"/>
        <a:srcRect l="16304" r="15217"/>
        <a:stretch>
          <a:fillRect/>
        </a:stretch>
      </xdr:blipFill>
      <xdr:spPr>
        <a:xfrm>
          <a:off x="14319250" y="63267167"/>
          <a:ext cx="1143000" cy="825500"/>
        </a:xfrm>
        <a:prstGeom prst="rect">
          <a:avLst/>
        </a:prstGeom>
      </xdr:spPr>
    </xdr:pic>
    <xdr:clientData/>
  </xdr:twoCellAnchor>
  <xdr:twoCellAnchor editAs="oneCell">
    <xdr:from>
      <xdr:col>9</xdr:col>
      <xdr:colOff>190501</xdr:colOff>
      <xdr:row>310</xdr:row>
      <xdr:rowOff>42333</xdr:rowOff>
    </xdr:from>
    <xdr:to>
      <xdr:col>9</xdr:col>
      <xdr:colOff>1174751</xdr:colOff>
      <xdr:row>314</xdr:row>
      <xdr:rowOff>127000</xdr:rowOff>
    </xdr:to>
    <xdr:pic>
      <xdr:nvPicPr>
        <xdr:cNvPr id="93" name="Picture 92" descr="Pengharum Ruangan.jpg"/>
        <xdr:cNvPicPr>
          <a:picLocks noChangeAspect="1"/>
        </xdr:cNvPicPr>
      </xdr:nvPicPr>
      <xdr:blipFill>
        <a:blip xmlns:r="http://schemas.openxmlformats.org/officeDocument/2006/relationships" r:embed="rId84" cstate="print"/>
        <a:srcRect l="15179" t="10309" r="11607"/>
        <a:stretch>
          <a:fillRect/>
        </a:stretch>
      </xdr:blipFill>
      <xdr:spPr>
        <a:xfrm>
          <a:off x="14435668" y="64177333"/>
          <a:ext cx="984250" cy="878417"/>
        </a:xfrm>
        <a:prstGeom prst="rect">
          <a:avLst/>
        </a:prstGeom>
      </xdr:spPr>
    </xdr:pic>
    <xdr:clientData/>
  </xdr:twoCellAnchor>
  <xdr:twoCellAnchor editAs="oneCell">
    <xdr:from>
      <xdr:col>9</xdr:col>
      <xdr:colOff>74084</xdr:colOff>
      <xdr:row>315</xdr:row>
      <xdr:rowOff>63500</xdr:rowOff>
    </xdr:from>
    <xdr:to>
      <xdr:col>9</xdr:col>
      <xdr:colOff>1280584</xdr:colOff>
      <xdr:row>319</xdr:row>
      <xdr:rowOff>105833</xdr:rowOff>
    </xdr:to>
    <xdr:pic>
      <xdr:nvPicPr>
        <xdr:cNvPr id="94" name="Picture 93" descr="spray.jpg"/>
        <xdr:cNvPicPr>
          <a:picLocks noChangeAspect="1"/>
        </xdr:cNvPicPr>
      </xdr:nvPicPr>
      <xdr:blipFill>
        <a:blip xmlns:r="http://schemas.openxmlformats.org/officeDocument/2006/relationships" r:embed="rId85"/>
        <a:srcRect l="10370" t="8889" r="10617" b="8148"/>
        <a:stretch>
          <a:fillRect/>
        </a:stretch>
      </xdr:blipFill>
      <xdr:spPr>
        <a:xfrm>
          <a:off x="14319251" y="65151000"/>
          <a:ext cx="1206500" cy="836084"/>
        </a:xfrm>
        <a:prstGeom prst="rect">
          <a:avLst/>
        </a:prstGeom>
      </xdr:spPr>
    </xdr:pic>
    <xdr:clientData/>
  </xdr:twoCellAnchor>
  <xdr:twoCellAnchor editAs="oneCell">
    <xdr:from>
      <xdr:col>9</xdr:col>
      <xdr:colOff>52916</xdr:colOff>
      <xdr:row>320</xdr:row>
      <xdr:rowOff>95250</xdr:rowOff>
    </xdr:from>
    <xdr:to>
      <xdr:col>9</xdr:col>
      <xdr:colOff>1238250</xdr:colOff>
      <xdr:row>324</xdr:row>
      <xdr:rowOff>84667</xdr:rowOff>
    </xdr:to>
    <xdr:pic>
      <xdr:nvPicPr>
        <xdr:cNvPr id="95" name="Picture 94" descr="pengki bambu.jpg"/>
        <xdr:cNvPicPr>
          <a:picLocks noChangeAspect="1"/>
        </xdr:cNvPicPr>
      </xdr:nvPicPr>
      <xdr:blipFill>
        <a:blip xmlns:r="http://schemas.openxmlformats.org/officeDocument/2006/relationships" r:embed="rId86" cstate="print"/>
        <a:srcRect l="5778" t="17012" b="9959"/>
        <a:stretch>
          <a:fillRect/>
        </a:stretch>
      </xdr:blipFill>
      <xdr:spPr>
        <a:xfrm>
          <a:off x="14298083" y="66135250"/>
          <a:ext cx="1185334" cy="973666"/>
        </a:xfrm>
        <a:prstGeom prst="rect">
          <a:avLst/>
        </a:prstGeom>
      </xdr:spPr>
    </xdr:pic>
    <xdr:clientData/>
  </xdr:twoCellAnchor>
  <xdr:twoCellAnchor editAs="oneCell">
    <xdr:from>
      <xdr:col>9</xdr:col>
      <xdr:colOff>52917</xdr:colOff>
      <xdr:row>325</xdr:row>
      <xdr:rowOff>42334</xdr:rowOff>
    </xdr:from>
    <xdr:to>
      <xdr:col>9</xdr:col>
      <xdr:colOff>1270000</xdr:colOff>
      <xdr:row>329</xdr:row>
      <xdr:rowOff>105833</xdr:rowOff>
    </xdr:to>
    <xdr:pic>
      <xdr:nvPicPr>
        <xdr:cNvPr id="96" name="Picture 95" descr="pengki plastik.jpg"/>
        <xdr:cNvPicPr>
          <a:picLocks noChangeAspect="1"/>
        </xdr:cNvPicPr>
      </xdr:nvPicPr>
      <xdr:blipFill>
        <a:blip xmlns:r="http://schemas.openxmlformats.org/officeDocument/2006/relationships" r:embed="rId87"/>
        <a:stretch>
          <a:fillRect/>
        </a:stretch>
      </xdr:blipFill>
      <xdr:spPr>
        <a:xfrm>
          <a:off x="14298084" y="67225334"/>
          <a:ext cx="1217083" cy="857250"/>
        </a:xfrm>
        <a:prstGeom prst="rect">
          <a:avLst/>
        </a:prstGeom>
      </xdr:spPr>
    </xdr:pic>
    <xdr:clientData/>
  </xdr:twoCellAnchor>
  <xdr:twoCellAnchor editAs="oneCell">
    <xdr:from>
      <xdr:col>9</xdr:col>
      <xdr:colOff>243416</xdr:colOff>
      <xdr:row>330</xdr:row>
      <xdr:rowOff>74083</xdr:rowOff>
    </xdr:from>
    <xdr:to>
      <xdr:col>9</xdr:col>
      <xdr:colOff>1121833</xdr:colOff>
      <xdr:row>334</xdr:row>
      <xdr:rowOff>84668</xdr:rowOff>
    </xdr:to>
    <xdr:pic>
      <xdr:nvPicPr>
        <xdr:cNvPr id="97" name="Picture 96" descr="pembersih_porselen.jpg"/>
        <xdr:cNvPicPr>
          <a:picLocks noChangeAspect="1"/>
        </xdr:cNvPicPr>
      </xdr:nvPicPr>
      <xdr:blipFill>
        <a:blip xmlns:r="http://schemas.openxmlformats.org/officeDocument/2006/relationships" r:embed="rId88" cstate="print"/>
        <a:srcRect l="34270" r="33146"/>
        <a:stretch>
          <a:fillRect/>
        </a:stretch>
      </xdr:blipFill>
      <xdr:spPr>
        <a:xfrm>
          <a:off x="14488583" y="68209583"/>
          <a:ext cx="878417" cy="804334"/>
        </a:xfrm>
        <a:prstGeom prst="rect">
          <a:avLst/>
        </a:prstGeom>
      </xdr:spPr>
    </xdr:pic>
    <xdr:clientData/>
  </xdr:twoCellAnchor>
  <xdr:twoCellAnchor editAs="oneCell">
    <xdr:from>
      <xdr:col>9</xdr:col>
      <xdr:colOff>74083</xdr:colOff>
      <xdr:row>335</xdr:row>
      <xdr:rowOff>74083</xdr:rowOff>
    </xdr:from>
    <xdr:to>
      <xdr:col>9</xdr:col>
      <xdr:colOff>1217083</xdr:colOff>
      <xdr:row>339</xdr:row>
      <xdr:rowOff>116416</xdr:rowOff>
    </xdr:to>
    <xdr:pic>
      <xdr:nvPicPr>
        <xdr:cNvPr id="98" name="Picture 97" descr="porstex.jpg"/>
        <xdr:cNvPicPr>
          <a:picLocks noChangeAspect="1"/>
        </xdr:cNvPicPr>
      </xdr:nvPicPr>
      <xdr:blipFill>
        <a:blip xmlns:r="http://schemas.openxmlformats.org/officeDocument/2006/relationships" r:embed="rId89" cstate="print"/>
        <a:stretch>
          <a:fillRect/>
        </a:stretch>
      </xdr:blipFill>
      <xdr:spPr>
        <a:xfrm>
          <a:off x="14319250" y="69162083"/>
          <a:ext cx="1143000" cy="1217083"/>
        </a:xfrm>
        <a:prstGeom prst="rect">
          <a:avLst/>
        </a:prstGeom>
      </xdr:spPr>
    </xdr:pic>
    <xdr:clientData/>
  </xdr:twoCellAnchor>
  <xdr:twoCellAnchor editAs="oneCell">
    <xdr:from>
      <xdr:col>9</xdr:col>
      <xdr:colOff>74084</xdr:colOff>
      <xdr:row>340</xdr:row>
      <xdr:rowOff>74084</xdr:rowOff>
    </xdr:from>
    <xdr:to>
      <xdr:col>9</xdr:col>
      <xdr:colOff>1248834</xdr:colOff>
      <xdr:row>344</xdr:row>
      <xdr:rowOff>127001</xdr:rowOff>
    </xdr:to>
    <xdr:pic>
      <xdr:nvPicPr>
        <xdr:cNvPr id="99" name="Picture 98" descr="rantai gergaji mesin.jpg"/>
        <xdr:cNvPicPr>
          <a:picLocks noChangeAspect="1"/>
        </xdr:cNvPicPr>
      </xdr:nvPicPr>
      <xdr:blipFill>
        <a:blip xmlns:r="http://schemas.openxmlformats.org/officeDocument/2006/relationships" r:embed="rId90" cstate="print"/>
        <a:srcRect l="10458" r="5882" b="16667"/>
        <a:stretch>
          <a:fillRect/>
        </a:stretch>
      </xdr:blipFill>
      <xdr:spPr>
        <a:xfrm>
          <a:off x="14319251" y="70537917"/>
          <a:ext cx="1174750" cy="846666"/>
        </a:xfrm>
        <a:prstGeom prst="rect">
          <a:avLst/>
        </a:prstGeom>
      </xdr:spPr>
    </xdr:pic>
    <xdr:clientData/>
  </xdr:twoCellAnchor>
  <xdr:twoCellAnchor editAs="oneCell">
    <xdr:from>
      <xdr:col>9</xdr:col>
      <xdr:colOff>84667</xdr:colOff>
      <xdr:row>345</xdr:row>
      <xdr:rowOff>84666</xdr:rowOff>
    </xdr:from>
    <xdr:to>
      <xdr:col>9</xdr:col>
      <xdr:colOff>1238251</xdr:colOff>
      <xdr:row>349</xdr:row>
      <xdr:rowOff>105834</xdr:rowOff>
    </xdr:to>
    <xdr:pic>
      <xdr:nvPicPr>
        <xdr:cNvPr id="100" name="Picture 99" descr="20-mata gergaji mesin.jpg"/>
        <xdr:cNvPicPr>
          <a:picLocks noChangeAspect="1"/>
        </xdr:cNvPicPr>
      </xdr:nvPicPr>
      <xdr:blipFill>
        <a:blip xmlns:r="http://schemas.openxmlformats.org/officeDocument/2006/relationships" r:embed="rId91" cstate="print"/>
        <a:srcRect t="23894" b="19469"/>
        <a:stretch>
          <a:fillRect/>
        </a:stretch>
      </xdr:blipFill>
      <xdr:spPr>
        <a:xfrm>
          <a:off x="14329834" y="71500999"/>
          <a:ext cx="1153584" cy="825501"/>
        </a:xfrm>
        <a:prstGeom prst="rect">
          <a:avLst/>
        </a:prstGeom>
      </xdr:spPr>
    </xdr:pic>
    <xdr:clientData/>
  </xdr:twoCellAnchor>
  <xdr:twoCellAnchor editAs="oneCell">
    <xdr:from>
      <xdr:col>9</xdr:col>
      <xdr:colOff>74083</xdr:colOff>
      <xdr:row>350</xdr:row>
      <xdr:rowOff>84667</xdr:rowOff>
    </xdr:from>
    <xdr:to>
      <xdr:col>9</xdr:col>
      <xdr:colOff>1238250</xdr:colOff>
      <xdr:row>354</xdr:row>
      <xdr:rowOff>116415</xdr:rowOff>
    </xdr:to>
    <xdr:pic>
      <xdr:nvPicPr>
        <xdr:cNvPr id="101" name="Picture 100" descr="arit.jpg"/>
        <xdr:cNvPicPr>
          <a:picLocks noChangeAspect="1"/>
        </xdr:cNvPicPr>
      </xdr:nvPicPr>
      <xdr:blipFill>
        <a:blip xmlns:r="http://schemas.openxmlformats.org/officeDocument/2006/relationships" r:embed="rId2"/>
        <a:srcRect l="24739" r="14063"/>
        <a:stretch>
          <a:fillRect/>
        </a:stretch>
      </xdr:blipFill>
      <xdr:spPr>
        <a:xfrm>
          <a:off x="14319250" y="72464084"/>
          <a:ext cx="1164167" cy="825499"/>
        </a:xfrm>
        <a:prstGeom prst="rect">
          <a:avLst/>
        </a:prstGeom>
      </xdr:spPr>
    </xdr:pic>
    <xdr:clientData/>
  </xdr:twoCellAnchor>
  <xdr:twoCellAnchor editAs="oneCell">
    <xdr:from>
      <xdr:col>9</xdr:col>
      <xdr:colOff>127000</xdr:colOff>
      <xdr:row>355</xdr:row>
      <xdr:rowOff>42332</xdr:rowOff>
    </xdr:from>
    <xdr:to>
      <xdr:col>9</xdr:col>
      <xdr:colOff>1280584</xdr:colOff>
      <xdr:row>359</xdr:row>
      <xdr:rowOff>105834</xdr:rowOff>
    </xdr:to>
    <xdr:pic>
      <xdr:nvPicPr>
        <xdr:cNvPr id="103" name="Picture 102" descr="sabun colek.jpg"/>
        <xdr:cNvPicPr>
          <a:picLocks noChangeAspect="1"/>
        </xdr:cNvPicPr>
      </xdr:nvPicPr>
      <xdr:blipFill>
        <a:blip xmlns:r="http://schemas.openxmlformats.org/officeDocument/2006/relationships" r:embed="rId92"/>
        <a:srcRect l="8032" r="4417"/>
        <a:stretch>
          <a:fillRect/>
        </a:stretch>
      </xdr:blipFill>
      <xdr:spPr>
        <a:xfrm>
          <a:off x="14372167" y="73374249"/>
          <a:ext cx="1153584" cy="857251"/>
        </a:xfrm>
        <a:prstGeom prst="rect">
          <a:avLst/>
        </a:prstGeom>
      </xdr:spPr>
    </xdr:pic>
    <xdr:clientData/>
  </xdr:twoCellAnchor>
  <xdr:twoCellAnchor editAs="oneCell">
    <xdr:from>
      <xdr:col>9</xdr:col>
      <xdr:colOff>126999</xdr:colOff>
      <xdr:row>360</xdr:row>
      <xdr:rowOff>52916</xdr:rowOff>
    </xdr:from>
    <xdr:to>
      <xdr:col>9</xdr:col>
      <xdr:colOff>1217083</xdr:colOff>
      <xdr:row>364</xdr:row>
      <xdr:rowOff>158748</xdr:rowOff>
    </xdr:to>
    <xdr:pic>
      <xdr:nvPicPr>
        <xdr:cNvPr id="104" name="Picture 103" descr="sabun cuci piring.png"/>
        <xdr:cNvPicPr>
          <a:picLocks noChangeAspect="1"/>
        </xdr:cNvPicPr>
      </xdr:nvPicPr>
      <xdr:blipFill>
        <a:blip xmlns:r="http://schemas.openxmlformats.org/officeDocument/2006/relationships" r:embed="rId93" cstate="print"/>
        <a:srcRect l="19608" r="19608"/>
        <a:stretch>
          <a:fillRect/>
        </a:stretch>
      </xdr:blipFill>
      <xdr:spPr>
        <a:xfrm>
          <a:off x="14372166" y="74337333"/>
          <a:ext cx="1090084" cy="1280583"/>
        </a:xfrm>
        <a:prstGeom prst="rect">
          <a:avLst/>
        </a:prstGeom>
      </xdr:spPr>
    </xdr:pic>
    <xdr:clientData/>
  </xdr:twoCellAnchor>
  <xdr:twoCellAnchor editAs="oneCell">
    <xdr:from>
      <xdr:col>9</xdr:col>
      <xdr:colOff>84666</xdr:colOff>
      <xdr:row>365</xdr:row>
      <xdr:rowOff>63499</xdr:rowOff>
    </xdr:from>
    <xdr:to>
      <xdr:col>9</xdr:col>
      <xdr:colOff>1217083</xdr:colOff>
      <xdr:row>369</xdr:row>
      <xdr:rowOff>105833</xdr:rowOff>
    </xdr:to>
    <xdr:pic>
      <xdr:nvPicPr>
        <xdr:cNvPr id="105" name="Picture 104" descr="sabun cuci tangan dettol.png"/>
        <xdr:cNvPicPr>
          <a:picLocks noChangeAspect="1"/>
        </xdr:cNvPicPr>
      </xdr:nvPicPr>
      <xdr:blipFill>
        <a:blip xmlns:r="http://schemas.openxmlformats.org/officeDocument/2006/relationships" r:embed="rId94"/>
        <a:stretch>
          <a:fillRect/>
        </a:stretch>
      </xdr:blipFill>
      <xdr:spPr>
        <a:xfrm>
          <a:off x="14329833" y="75723749"/>
          <a:ext cx="1132417" cy="836083"/>
        </a:xfrm>
        <a:prstGeom prst="rect">
          <a:avLst/>
        </a:prstGeom>
      </xdr:spPr>
    </xdr:pic>
    <xdr:clientData/>
  </xdr:twoCellAnchor>
  <xdr:twoCellAnchor editAs="oneCell">
    <xdr:from>
      <xdr:col>9</xdr:col>
      <xdr:colOff>84666</xdr:colOff>
      <xdr:row>370</xdr:row>
      <xdr:rowOff>95250</xdr:rowOff>
    </xdr:from>
    <xdr:to>
      <xdr:col>9</xdr:col>
      <xdr:colOff>1206500</xdr:colOff>
      <xdr:row>374</xdr:row>
      <xdr:rowOff>95250</xdr:rowOff>
    </xdr:to>
    <xdr:pic>
      <xdr:nvPicPr>
        <xdr:cNvPr id="106" name="Picture 105" descr="sabun cuci tangan besar.png"/>
        <xdr:cNvPicPr>
          <a:picLocks noChangeAspect="1"/>
        </xdr:cNvPicPr>
      </xdr:nvPicPr>
      <xdr:blipFill>
        <a:blip xmlns:r="http://schemas.openxmlformats.org/officeDocument/2006/relationships" r:embed="rId95" cstate="print"/>
        <a:srcRect l="24468" r="19149"/>
        <a:stretch>
          <a:fillRect/>
        </a:stretch>
      </xdr:blipFill>
      <xdr:spPr>
        <a:xfrm>
          <a:off x="14329833" y="76708000"/>
          <a:ext cx="1121834" cy="984250"/>
        </a:xfrm>
        <a:prstGeom prst="rect">
          <a:avLst/>
        </a:prstGeom>
      </xdr:spPr>
    </xdr:pic>
    <xdr:clientData/>
  </xdr:twoCellAnchor>
  <xdr:twoCellAnchor editAs="oneCell">
    <xdr:from>
      <xdr:col>9</xdr:col>
      <xdr:colOff>105831</xdr:colOff>
      <xdr:row>380</xdr:row>
      <xdr:rowOff>52916</xdr:rowOff>
    </xdr:from>
    <xdr:to>
      <xdr:col>9</xdr:col>
      <xdr:colOff>1217082</xdr:colOff>
      <xdr:row>384</xdr:row>
      <xdr:rowOff>105833</xdr:rowOff>
    </xdr:to>
    <xdr:pic>
      <xdr:nvPicPr>
        <xdr:cNvPr id="108" name="Picture 107" descr="sapu laba-laba.jpg"/>
        <xdr:cNvPicPr>
          <a:picLocks noChangeAspect="1"/>
        </xdr:cNvPicPr>
      </xdr:nvPicPr>
      <xdr:blipFill>
        <a:blip xmlns:r="http://schemas.openxmlformats.org/officeDocument/2006/relationships" r:embed="rId96"/>
        <a:srcRect r="73747"/>
        <a:stretch>
          <a:fillRect/>
        </a:stretch>
      </xdr:blipFill>
      <xdr:spPr>
        <a:xfrm>
          <a:off x="14350998" y="78761166"/>
          <a:ext cx="1111251" cy="846667"/>
        </a:xfrm>
        <a:prstGeom prst="rect">
          <a:avLst/>
        </a:prstGeom>
      </xdr:spPr>
    </xdr:pic>
    <xdr:clientData/>
  </xdr:twoCellAnchor>
  <xdr:twoCellAnchor editAs="oneCell">
    <xdr:from>
      <xdr:col>9</xdr:col>
      <xdr:colOff>275166</xdr:colOff>
      <xdr:row>375</xdr:row>
      <xdr:rowOff>21167</xdr:rowOff>
    </xdr:from>
    <xdr:to>
      <xdr:col>9</xdr:col>
      <xdr:colOff>1068916</xdr:colOff>
      <xdr:row>379</xdr:row>
      <xdr:rowOff>116417</xdr:rowOff>
    </xdr:to>
    <xdr:pic>
      <xdr:nvPicPr>
        <xdr:cNvPr id="109" name="Picture 108" descr="ijuk sapu.jpg"/>
        <xdr:cNvPicPr>
          <a:picLocks noChangeAspect="1"/>
        </xdr:cNvPicPr>
      </xdr:nvPicPr>
      <xdr:blipFill>
        <a:blip xmlns:r="http://schemas.openxmlformats.org/officeDocument/2006/relationships" r:embed="rId97"/>
        <a:srcRect l="36612" r="34973"/>
        <a:stretch>
          <a:fillRect/>
        </a:stretch>
      </xdr:blipFill>
      <xdr:spPr>
        <a:xfrm>
          <a:off x="14520333" y="77776917"/>
          <a:ext cx="793750" cy="889000"/>
        </a:xfrm>
        <a:prstGeom prst="rect">
          <a:avLst/>
        </a:prstGeom>
      </xdr:spPr>
    </xdr:pic>
    <xdr:clientData/>
  </xdr:twoCellAnchor>
  <xdr:twoCellAnchor editAs="oneCell">
    <xdr:from>
      <xdr:col>9</xdr:col>
      <xdr:colOff>52916</xdr:colOff>
      <xdr:row>385</xdr:row>
      <xdr:rowOff>63500</xdr:rowOff>
    </xdr:from>
    <xdr:to>
      <xdr:col>9</xdr:col>
      <xdr:colOff>1259416</xdr:colOff>
      <xdr:row>389</xdr:row>
      <xdr:rowOff>95248</xdr:rowOff>
    </xdr:to>
    <xdr:pic>
      <xdr:nvPicPr>
        <xdr:cNvPr id="110" name="Picture 109" descr="sapu lidi biasa.jpg"/>
        <xdr:cNvPicPr>
          <a:picLocks noChangeAspect="1"/>
        </xdr:cNvPicPr>
      </xdr:nvPicPr>
      <xdr:blipFill>
        <a:blip xmlns:r="http://schemas.openxmlformats.org/officeDocument/2006/relationships" r:embed="rId98"/>
        <a:stretch>
          <a:fillRect/>
        </a:stretch>
      </xdr:blipFill>
      <xdr:spPr>
        <a:xfrm>
          <a:off x="14298083" y="79724250"/>
          <a:ext cx="1206500" cy="825499"/>
        </a:xfrm>
        <a:prstGeom prst="rect">
          <a:avLst/>
        </a:prstGeom>
      </xdr:spPr>
    </xdr:pic>
    <xdr:clientData/>
  </xdr:twoCellAnchor>
  <xdr:twoCellAnchor editAs="oneCell">
    <xdr:from>
      <xdr:col>9</xdr:col>
      <xdr:colOff>74083</xdr:colOff>
      <xdr:row>501</xdr:row>
      <xdr:rowOff>42334</xdr:rowOff>
    </xdr:from>
    <xdr:to>
      <xdr:col>9</xdr:col>
      <xdr:colOff>1227666</xdr:colOff>
      <xdr:row>505</xdr:row>
      <xdr:rowOff>148167</xdr:rowOff>
    </xdr:to>
    <xdr:pic>
      <xdr:nvPicPr>
        <xdr:cNvPr id="111" name="Picture 110" descr="kawat sling.jpg"/>
        <xdr:cNvPicPr>
          <a:picLocks noChangeAspect="1"/>
        </xdr:cNvPicPr>
      </xdr:nvPicPr>
      <xdr:blipFill>
        <a:blip xmlns:r="http://schemas.openxmlformats.org/officeDocument/2006/relationships" r:embed="rId99" cstate="print"/>
        <a:srcRect l="3819" t="4969" r="3819" b="3106"/>
        <a:stretch>
          <a:fillRect/>
        </a:stretch>
      </xdr:blipFill>
      <xdr:spPr>
        <a:xfrm>
          <a:off x="14319250" y="105695751"/>
          <a:ext cx="1153583" cy="910166"/>
        </a:xfrm>
        <a:prstGeom prst="rect">
          <a:avLst/>
        </a:prstGeom>
      </xdr:spPr>
    </xdr:pic>
    <xdr:clientData/>
  </xdr:twoCellAnchor>
  <xdr:twoCellAnchor editAs="oneCell">
    <xdr:from>
      <xdr:col>9</xdr:col>
      <xdr:colOff>74083</xdr:colOff>
      <xdr:row>496</xdr:row>
      <xdr:rowOff>63501</xdr:rowOff>
    </xdr:from>
    <xdr:to>
      <xdr:col>9</xdr:col>
      <xdr:colOff>1238250</xdr:colOff>
      <xdr:row>500</xdr:row>
      <xdr:rowOff>74082</xdr:rowOff>
    </xdr:to>
    <xdr:pic>
      <xdr:nvPicPr>
        <xdr:cNvPr id="112" name="Picture 111" descr="kawat las.jpg"/>
        <xdr:cNvPicPr>
          <a:picLocks noChangeAspect="1"/>
        </xdr:cNvPicPr>
      </xdr:nvPicPr>
      <xdr:blipFill>
        <a:blip xmlns:r="http://schemas.openxmlformats.org/officeDocument/2006/relationships" r:embed="rId100" cstate="print"/>
        <a:srcRect t="11688" b="9091"/>
        <a:stretch>
          <a:fillRect/>
        </a:stretch>
      </xdr:blipFill>
      <xdr:spPr>
        <a:xfrm>
          <a:off x="14319250" y="104764418"/>
          <a:ext cx="1164167" cy="804332"/>
        </a:xfrm>
        <a:prstGeom prst="rect">
          <a:avLst/>
        </a:prstGeom>
      </xdr:spPr>
    </xdr:pic>
    <xdr:clientData/>
  </xdr:twoCellAnchor>
  <xdr:twoCellAnchor editAs="oneCell">
    <xdr:from>
      <xdr:col>9</xdr:col>
      <xdr:colOff>31749</xdr:colOff>
      <xdr:row>491</xdr:row>
      <xdr:rowOff>74082</xdr:rowOff>
    </xdr:from>
    <xdr:to>
      <xdr:col>9</xdr:col>
      <xdr:colOff>1248833</xdr:colOff>
      <xdr:row>495</xdr:row>
      <xdr:rowOff>137584</xdr:rowOff>
    </xdr:to>
    <xdr:pic>
      <xdr:nvPicPr>
        <xdr:cNvPr id="113" name="Picture 112" descr="Mesin Gerinda.jpg"/>
        <xdr:cNvPicPr>
          <a:picLocks noChangeAspect="1"/>
        </xdr:cNvPicPr>
      </xdr:nvPicPr>
      <xdr:blipFill>
        <a:blip xmlns:r="http://schemas.openxmlformats.org/officeDocument/2006/relationships" r:embed="rId101" cstate="print"/>
        <a:srcRect t="22381" b="20476"/>
        <a:stretch>
          <a:fillRect/>
        </a:stretch>
      </xdr:blipFill>
      <xdr:spPr>
        <a:xfrm>
          <a:off x="14276916" y="103822499"/>
          <a:ext cx="1217084" cy="867834"/>
        </a:xfrm>
        <a:prstGeom prst="rect">
          <a:avLst/>
        </a:prstGeom>
      </xdr:spPr>
    </xdr:pic>
    <xdr:clientData/>
  </xdr:twoCellAnchor>
  <xdr:twoCellAnchor editAs="oneCell">
    <xdr:from>
      <xdr:col>9</xdr:col>
      <xdr:colOff>63499</xdr:colOff>
      <xdr:row>486</xdr:row>
      <xdr:rowOff>63500</xdr:rowOff>
    </xdr:from>
    <xdr:to>
      <xdr:col>9</xdr:col>
      <xdr:colOff>1270000</xdr:colOff>
      <xdr:row>490</xdr:row>
      <xdr:rowOff>127000</xdr:rowOff>
    </xdr:to>
    <xdr:pic>
      <xdr:nvPicPr>
        <xdr:cNvPr id="114" name="Picture 113" descr="multi taster.jpg"/>
        <xdr:cNvPicPr>
          <a:picLocks noChangeAspect="1"/>
        </xdr:cNvPicPr>
      </xdr:nvPicPr>
      <xdr:blipFill>
        <a:blip xmlns:r="http://schemas.openxmlformats.org/officeDocument/2006/relationships" r:embed="rId102" cstate="print"/>
        <a:srcRect l="10277" t="30904" r="13834" b="13671"/>
        <a:stretch>
          <a:fillRect/>
        </a:stretch>
      </xdr:blipFill>
      <xdr:spPr>
        <a:xfrm>
          <a:off x="14308666" y="102859417"/>
          <a:ext cx="1206501" cy="857250"/>
        </a:xfrm>
        <a:prstGeom prst="rect">
          <a:avLst/>
        </a:prstGeom>
      </xdr:spPr>
    </xdr:pic>
    <xdr:clientData/>
  </xdr:twoCellAnchor>
  <xdr:twoCellAnchor editAs="oneCell">
    <xdr:from>
      <xdr:col>9</xdr:col>
      <xdr:colOff>42333</xdr:colOff>
      <xdr:row>481</xdr:row>
      <xdr:rowOff>42331</xdr:rowOff>
    </xdr:from>
    <xdr:to>
      <xdr:col>9</xdr:col>
      <xdr:colOff>1259416</xdr:colOff>
      <xdr:row>485</xdr:row>
      <xdr:rowOff>105833</xdr:rowOff>
    </xdr:to>
    <xdr:pic>
      <xdr:nvPicPr>
        <xdr:cNvPr id="115" name="Picture 114" descr="Crimping 6Amp.jpg"/>
        <xdr:cNvPicPr>
          <a:picLocks noChangeAspect="1"/>
        </xdr:cNvPicPr>
      </xdr:nvPicPr>
      <xdr:blipFill>
        <a:blip xmlns:r="http://schemas.openxmlformats.org/officeDocument/2006/relationships" r:embed="rId103" cstate="print"/>
        <a:stretch>
          <a:fillRect/>
        </a:stretch>
      </xdr:blipFill>
      <xdr:spPr>
        <a:xfrm>
          <a:off x="14287500" y="101885748"/>
          <a:ext cx="1217083" cy="857252"/>
        </a:xfrm>
        <a:prstGeom prst="rect">
          <a:avLst/>
        </a:prstGeom>
      </xdr:spPr>
    </xdr:pic>
    <xdr:clientData/>
  </xdr:twoCellAnchor>
  <xdr:twoCellAnchor editAs="oneCell">
    <xdr:from>
      <xdr:col>9</xdr:col>
      <xdr:colOff>74083</xdr:colOff>
      <xdr:row>70</xdr:row>
      <xdr:rowOff>42333</xdr:rowOff>
    </xdr:from>
    <xdr:to>
      <xdr:col>9</xdr:col>
      <xdr:colOff>1248833</xdr:colOff>
      <xdr:row>74</xdr:row>
      <xdr:rowOff>158750</xdr:rowOff>
    </xdr:to>
    <xdr:pic>
      <xdr:nvPicPr>
        <xdr:cNvPr id="116" name="Picture 115" descr="helmlampu.jpg"/>
        <xdr:cNvPicPr>
          <a:picLocks noChangeAspect="1"/>
        </xdr:cNvPicPr>
      </xdr:nvPicPr>
      <xdr:blipFill>
        <a:blip xmlns:r="http://schemas.openxmlformats.org/officeDocument/2006/relationships" r:embed="rId104" cstate="print"/>
        <a:stretch>
          <a:fillRect/>
        </a:stretch>
      </xdr:blipFill>
      <xdr:spPr>
        <a:xfrm>
          <a:off x="14319250" y="16679333"/>
          <a:ext cx="1174750" cy="9101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2476500</xdr:colOff>
      <xdr:row>0</xdr:row>
      <xdr:rowOff>121227</xdr:rowOff>
    </xdr:from>
    <xdr:to>
      <xdr:col>5</xdr:col>
      <xdr:colOff>309562</xdr:colOff>
      <xdr:row>4</xdr:row>
      <xdr:rowOff>17318</xdr:rowOff>
    </xdr:to>
    <xdr:sp macro="" textlink="">
      <xdr:nvSpPr>
        <xdr:cNvPr id="2" name="TextBox 1"/>
        <xdr:cNvSpPr txBox="1"/>
      </xdr:nvSpPr>
      <xdr:spPr>
        <a:xfrm>
          <a:off x="6315075" y="121227"/>
          <a:ext cx="4862512" cy="686666"/>
        </a:xfrm>
        <a:prstGeom prst="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Harga bibit sapi (di luar komponen</a:t>
          </a:r>
          <a:r>
            <a:rPr lang="en-GB" sz="1100" b="1" baseline="0">
              <a:latin typeface="Arial" panose="020B0604020202020204" pitchFamily="34" charset="0"/>
              <a:cs typeface="Arial" panose="020B0604020202020204" pitchFamily="34" charset="0"/>
            </a:rPr>
            <a:t> harga argo input) harus mengacu pada Pergub NTB No. 524-21-394 tahun 2017 tentang Harga Dasar Ternak Bibit Sapi Bali di Provinsi Nusa Tenggara Barat Tahun 2017</a:t>
          </a:r>
        </a:p>
        <a:p>
          <a:endParaRPr lang="en-GB" sz="1100" b="1"/>
        </a:p>
      </xdr:txBody>
    </xdr:sp>
    <xdr:clientData/>
  </xdr:twoCellAnchor>
</xdr:wsDr>
</file>

<file path=xl/theme/theme1.xml><?xml version="1.0" encoding="utf-8"?>
<a:theme xmlns:a="http://schemas.openxmlformats.org/drawingml/2006/main" name="Office Theme">
  <a:themeElements>
    <a:clrScheme name="Smart Report">
      <a:dk1>
        <a:srgbClr val="000000"/>
      </a:dk1>
      <a:lt1>
        <a:srgbClr val="FFFFFF"/>
      </a:lt1>
      <a:dk2>
        <a:srgbClr val="821A1A"/>
      </a:dk2>
      <a:lt2>
        <a:srgbClr val="FFFFFF"/>
      </a:lt2>
      <a:accent1>
        <a:srgbClr val="821A1A"/>
      </a:accent1>
      <a:accent2>
        <a:srgbClr val="D62E1C"/>
      </a:accent2>
      <a:accent3>
        <a:srgbClr val="FFCF48"/>
      </a:accent3>
      <a:accent4>
        <a:srgbClr val="E36A00"/>
      </a:accent4>
      <a:accent5>
        <a:srgbClr val="ABA591"/>
      </a:accent5>
      <a:accent6>
        <a:srgbClr val="877E62"/>
      </a:accent6>
      <a:hlink>
        <a:srgbClr val="821A1A"/>
      </a:hlink>
      <a:folHlink>
        <a:srgbClr val="821A1A"/>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U522"/>
  <sheetViews>
    <sheetView topLeftCell="H1" zoomScale="70" zoomScaleNormal="70" workbookViewId="0">
      <pane ySplit="8" topLeftCell="A165" activePane="bottomLeft" state="frozen"/>
      <selection pane="bottomLeft" activeCell="D23" sqref="D23"/>
    </sheetView>
  </sheetViews>
  <sheetFormatPr defaultColWidth="9.140625" defaultRowHeight="15"/>
  <cols>
    <col min="1" max="1" width="4.85546875" style="16" customWidth="1"/>
    <col min="2" max="2" width="36.5703125" style="16" customWidth="1"/>
    <col min="3" max="3" width="51.42578125" style="16" customWidth="1"/>
    <col min="4" max="4" width="21.7109375" style="16" bestFit="1" customWidth="1"/>
    <col min="5" max="5" width="16.140625" style="23" bestFit="1" customWidth="1"/>
    <col min="6" max="6" width="9.42578125" style="16" customWidth="1"/>
    <col min="7" max="7" width="15.85546875" style="24" bestFit="1" customWidth="1"/>
    <col min="8" max="8" width="38.140625" style="1" bestFit="1" customWidth="1"/>
    <col min="9" max="13" width="19.5703125" style="1" customWidth="1"/>
    <col min="14" max="14" width="21.28515625" style="1" customWidth="1"/>
    <col min="15" max="15" width="0.140625" style="1" hidden="1" customWidth="1"/>
    <col min="16" max="16" width="19.5703125" style="224" customWidth="1"/>
    <col min="17" max="17" width="0.85546875" style="224" hidden="1" customWidth="1"/>
    <col min="18" max="18" width="21.140625" style="1" customWidth="1"/>
    <col min="19" max="19" width="31.28515625" style="1" bestFit="1" customWidth="1"/>
    <col min="20" max="20" width="34.140625" style="2" customWidth="1"/>
    <col min="21" max="21" width="31.7109375" style="1" customWidth="1"/>
    <col min="22" max="22" width="4.85546875" style="1" bestFit="1" customWidth="1"/>
    <col min="23" max="23" width="38.28515625" style="1" customWidth="1"/>
    <col min="24" max="16384" width="9.140625" style="1"/>
  </cols>
  <sheetData>
    <row r="1" spans="1:21" ht="15.75">
      <c r="A1" s="22" t="s">
        <v>1</v>
      </c>
    </row>
    <row r="2" spans="1:21">
      <c r="B2" s="25"/>
      <c r="C2" s="25"/>
      <c r="E2" s="26"/>
      <c r="F2" s="25"/>
      <c r="G2" s="27"/>
      <c r="H2" s="3"/>
      <c r="I2" s="3"/>
      <c r="J2" s="3"/>
      <c r="K2" s="3"/>
      <c r="L2" s="3"/>
      <c r="M2" s="3"/>
      <c r="N2" s="3"/>
      <c r="O2" s="3"/>
      <c r="P2" s="232"/>
      <c r="Q2" s="232"/>
      <c r="R2" s="3"/>
      <c r="S2" s="3"/>
      <c r="T2" s="4"/>
    </row>
    <row r="3" spans="1:21" ht="15.75">
      <c r="A3" s="28" t="s">
        <v>420</v>
      </c>
      <c r="B3" s="25"/>
      <c r="C3" s="25"/>
      <c r="E3" s="26"/>
      <c r="F3" s="25"/>
      <c r="G3" s="27"/>
      <c r="H3" s="3"/>
      <c r="I3" s="3"/>
      <c r="J3" s="3"/>
      <c r="K3" s="3"/>
      <c r="L3" s="3"/>
      <c r="M3" s="3"/>
      <c r="N3" s="3"/>
      <c r="O3" s="3"/>
      <c r="P3" s="232"/>
      <c r="Q3" s="232"/>
      <c r="R3" s="3"/>
      <c r="S3" s="3"/>
      <c r="T3" s="4"/>
    </row>
    <row r="4" spans="1:21">
      <c r="B4" s="25"/>
      <c r="C4" s="25"/>
      <c r="E4" s="26"/>
      <c r="F4" s="25"/>
      <c r="G4" s="27"/>
      <c r="H4" s="3"/>
      <c r="I4" s="3"/>
      <c r="J4" s="3"/>
      <c r="K4" s="3"/>
      <c r="L4" s="3"/>
      <c r="M4" s="3"/>
      <c r="N4" s="3"/>
      <c r="O4" s="3"/>
      <c r="P4" s="232"/>
      <c r="Q4" s="232"/>
      <c r="R4" s="3"/>
      <c r="S4" s="3"/>
      <c r="T4" s="4"/>
    </row>
    <row r="5" spans="1:21" ht="15.75">
      <c r="A5" s="28" t="s">
        <v>108</v>
      </c>
      <c r="B5" s="28"/>
      <c r="C5" s="28"/>
      <c r="D5" s="29"/>
      <c r="E5" s="30"/>
      <c r="F5" s="28"/>
      <c r="G5" s="31"/>
      <c r="H5" s="3" t="s">
        <v>109</v>
      </c>
      <c r="I5" s="3"/>
      <c r="J5" s="3"/>
      <c r="K5" s="3"/>
      <c r="L5" s="3"/>
      <c r="M5" s="3"/>
      <c r="N5" s="3"/>
      <c r="O5" s="3"/>
      <c r="P5" s="232"/>
      <c r="Q5" s="232"/>
      <c r="R5" s="3"/>
      <c r="S5" s="3"/>
      <c r="T5" s="4"/>
    </row>
    <row r="6" spans="1:21" ht="15.75">
      <c r="B6" s="32"/>
      <c r="C6" s="32"/>
      <c r="D6" s="32"/>
      <c r="E6" s="33"/>
      <c r="F6" s="32"/>
      <c r="G6" s="34"/>
      <c r="H6" s="2"/>
      <c r="I6" s="2"/>
      <c r="J6" s="2"/>
      <c r="K6" s="2"/>
      <c r="L6" s="2"/>
      <c r="M6" s="2"/>
      <c r="N6" s="2"/>
      <c r="O6" s="2"/>
      <c r="P6" s="233"/>
      <c r="Q6" s="233"/>
      <c r="R6" s="2"/>
      <c r="S6" s="5"/>
    </row>
    <row r="7" spans="1:21" ht="36.6" customHeight="1">
      <c r="A7" s="371" t="s">
        <v>7</v>
      </c>
      <c r="B7" s="371"/>
      <c r="C7" s="371"/>
      <c r="D7" s="371"/>
      <c r="E7" s="371"/>
      <c r="F7" s="371"/>
      <c r="G7" s="371"/>
      <c r="H7" s="375" t="s">
        <v>110</v>
      </c>
      <c r="I7" s="375"/>
      <c r="J7" s="375"/>
      <c r="K7" s="375"/>
      <c r="L7" s="375"/>
      <c r="M7" s="375"/>
      <c r="N7" s="375"/>
      <c r="O7" s="375"/>
      <c r="P7" s="375"/>
      <c r="Q7" s="375"/>
      <c r="R7" s="375"/>
      <c r="S7" s="375"/>
      <c r="T7" s="375"/>
      <c r="U7" s="375"/>
    </row>
    <row r="8" spans="1:21" s="5" customFormat="1" ht="78.75" customHeight="1">
      <c r="A8" s="6" t="s">
        <v>8</v>
      </c>
      <c r="B8" s="6" t="s">
        <v>2</v>
      </c>
      <c r="C8" s="371" t="s">
        <v>3</v>
      </c>
      <c r="D8" s="371"/>
      <c r="E8" s="267" t="s">
        <v>86</v>
      </c>
      <c r="F8" s="6" t="s">
        <v>58</v>
      </c>
      <c r="G8" s="268" t="s">
        <v>72</v>
      </c>
      <c r="H8" s="7" t="s">
        <v>6</v>
      </c>
      <c r="I8" s="7" t="s">
        <v>0</v>
      </c>
      <c r="J8" s="7" t="s">
        <v>215</v>
      </c>
      <c r="K8" s="7" t="s">
        <v>113</v>
      </c>
      <c r="L8" s="7" t="s">
        <v>221</v>
      </c>
      <c r="M8" s="7" t="s">
        <v>216</v>
      </c>
      <c r="N8" s="7" t="s">
        <v>217</v>
      </c>
      <c r="O8" s="7"/>
      <c r="P8" s="234" t="s">
        <v>218</v>
      </c>
      <c r="Q8" s="234"/>
      <c r="R8" s="7" t="s">
        <v>219</v>
      </c>
      <c r="S8" s="7" t="s">
        <v>220</v>
      </c>
      <c r="T8" s="7" t="s">
        <v>222</v>
      </c>
      <c r="U8" s="7" t="s">
        <v>223</v>
      </c>
    </row>
    <row r="9" spans="1:21">
      <c r="A9" s="255">
        <v>1</v>
      </c>
      <c r="B9" s="257" t="s">
        <v>89</v>
      </c>
      <c r="C9" s="78" t="s">
        <v>90</v>
      </c>
      <c r="D9" s="79"/>
      <c r="E9" s="43"/>
      <c r="F9" s="80" t="s">
        <v>83</v>
      </c>
      <c r="G9" s="45"/>
      <c r="H9" s="74"/>
      <c r="I9" s="81"/>
      <c r="J9" s="77"/>
      <c r="K9" s="43">
        <v>282</v>
      </c>
      <c r="L9" s="80" t="s">
        <v>83</v>
      </c>
      <c r="M9" s="216">
        <v>16800</v>
      </c>
      <c r="N9" s="216">
        <f>K9*M9</f>
        <v>4737600</v>
      </c>
      <c r="O9" s="216">
        <v>100</v>
      </c>
      <c r="P9" s="216">
        <f>K9*O9</f>
        <v>28200</v>
      </c>
      <c r="Q9" s="216">
        <f>N9+P9</f>
        <v>4765800</v>
      </c>
      <c r="R9" s="216">
        <f>Q9*10%</f>
        <v>476580</v>
      </c>
      <c r="S9" s="246">
        <f>Q9+R9</f>
        <v>5242380</v>
      </c>
      <c r="T9" s="217">
        <f>S9</f>
        <v>5242380</v>
      </c>
      <c r="U9" s="372" t="s">
        <v>336</v>
      </c>
    </row>
    <row r="10" spans="1:21" ht="15.75" customHeight="1">
      <c r="A10" s="47"/>
      <c r="B10" s="49"/>
      <c r="C10" s="82"/>
      <c r="D10" s="83"/>
      <c r="E10" s="51"/>
      <c r="F10" s="84"/>
      <c r="G10" s="53"/>
      <c r="H10" s="75"/>
      <c r="I10" s="85"/>
      <c r="J10" s="65"/>
      <c r="K10" s="51"/>
      <c r="L10" s="84"/>
      <c r="M10" s="85"/>
      <c r="N10" s="218" t="s">
        <v>304</v>
      </c>
      <c r="O10" s="218"/>
      <c r="P10" s="218"/>
      <c r="Q10" s="218"/>
      <c r="R10" s="218" t="s">
        <v>304</v>
      </c>
      <c r="S10" s="70"/>
      <c r="T10" s="219" t="s">
        <v>304</v>
      </c>
      <c r="U10" s="373"/>
    </row>
    <row r="11" spans="1:21" ht="15.75" customHeight="1">
      <c r="A11" s="47"/>
      <c r="B11" s="49"/>
      <c r="C11" s="82"/>
      <c r="D11" s="83"/>
      <c r="E11" s="51"/>
      <c r="F11" s="84"/>
      <c r="G11" s="53"/>
      <c r="H11" s="75"/>
      <c r="I11" s="85"/>
      <c r="J11" s="65"/>
      <c r="K11" s="51"/>
      <c r="L11" s="84"/>
      <c r="M11" s="85"/>
      <c r="N11" s="85"/>
      <c r="O11" s="85"/>
      <c r="P11" s="218"/>
      <c r="Q11" s="218"/>
      <c r="R11" s="85"/>
      <c r="S11" s="70"/>
      <c r="T11" s="71"/>
      <c r="U11" s="373"/>
    </row>
    <row r="12" spans="1:21" ht="15.75" customHeight="1">
      <c r="A12" s="47"/>
      <c r="B12" s="49"/>
      <c r="C12" s="82"/>
      <c r="D12" s="83"/>
      <c r="E12" s="51"/>
      <c r="F12" s="84"/>
      <c r="G12" s="53"/>
      <c r="H12" s="75"/>
      <c r="I12" s="85"/>
      <c r="J12" s="65"/>
      <c r="K12" s="51"/>
      <c r="L12" s="84"/>
      <c r="M12" s="85"/>
      <c r="N12" s="85"/>
      <c r="O12" s="85"/>
      <c r="P12" s="218"/>
      <c r="Q12" s="218"/>
      <c r="R12" s="85"/>
      <c r="S12" s="70"/>
      <c r="T12" s="71"/>
      <c r="U12" s="373"/>
    </row>
    <row r="13" spans="1:21" ht="15.75" customHeight="1">
      <c r="A13" s="55"/>
      <c r="B13" s="57"/>
      <c r="C13" s="86"/>
      <c r="D13" s="87"/>
      <c r="E13" s="59"/>
      <c r="F13" s="88"/>
      <c r="G13" s="61"/>
      <c r="H13" s="76"/>
      <c r="I13" s="89"/>
      <c r="J13" s="65"/>
      <c r="K13" s="59"/>
      <c r="L13" s="88"/>
      <c r="M13" s="89"/>
      <c r="N13" s="89"/>
      <c r="O13" s="89"/>
      <c r="P13" s="235"/>
      <c r="Q13" s="235"/>
      <c r="R13" s="89"/>
      <c r="S13" s="72"/>
      <c r="T13" s="73"/>
      <c r="U13" s="374"/>
    </row>
    <row r="14" spans="1:21" ht="19.149999999999999" customHeight="1">
      <c r="A14" s="255">
        <v>2</v>
      </c>
      <c r="B14" s="256" t="s">
        <v>9</v>
      </c>
      <c r="C14" s="257" t="s">
        <v>10</v>
      </c>
      <c r="D14" s="42"/>
      <c r="E14" s="43"/>
      <c r="F14" s="44" t="s">
        <v>83</v>
      </c>
      <c r="G14" s="45"/>
      <c r="H14" s="74"/>
      <c r="I14" s="68"/>
      <c r="J14" s="66"/>
      <c r="K14" s="43">
        <v>210</v>
      </c>
      <c r="L14" s="44" t="s">
        <v>83</v>
      </c>
      <c r="M14" s="220">
        <v>46300</v>
      </c>
      <c r="N14" s="222">
        <f>K14*M14</f>
        <v>9723000</v>
      </c>
      <c r="O14" s="216">
        <v>100</v>
      </c>
      <c r="P14" s="216">
        <f>K14*O14</f>
        <v>21000</v>
      </c>
      <c r="Q14" s="216">
        <f>N14+P14</f>
        <v>9744000</v>
      </c>
      <c r="R14" s="216">
        <f>Q14*10%</f>
        <v>974400</v>
      </c>
      <c r="S14" s="246">
        <f>Q14+R14</f>
        <v>10718400</v>
      </c>
      <c r="T14" s="217">
        <f>S14</f>
        <v>10718400</v>
      </c>
      <c r="U14" s="372" t="s">
        <v>337</v>
      </c>
    </row>
    <row r="15" spans="1:21" ht="19.149999999999999" customHeight="1">
      <c r="A15" s="47"/>
      <c r="B15" s="48"/>
      <c r="C15" s="49"/>
      <c r="D15" s="50"/>
      <c r="E15" s="51"/>
      <c r="F15" s="52"/>
      <c r="G15" s="53"/>
      <c r="H15" s="75"/>
      <c r="I15" s="70"/>
      <c r="J15" s="67"/>
      <c r="K15" s="70"/>
      <c r="L15" s="70"/>
      <c r="M15" s="70"/>
      <c r="N15" s="70"/>
      <c r="O15" s="70"/>
      <c r="P15" s="236"/>
      <c r="Q15" s="236"/>
      <c r="R15" s="70"/>
      <c r="S15" s="70"/>
      <c r="T15" s="71"/>
      <c r="U15" s="373"/>
    </row>
    <row r="16" spans="1:21" ht="19.149999999999999" customHeight="1">
      <c r="A16" s="47"/>
      <c r="B16" s="48"/>
      <c r="C16" s="49"/>
      <c r="D16" s="50"/>
      <c r="E16" s="51"/>
      <c r="F16" s="52"/>
      <c r="G16" s="53"/>
      <c r="H16" s="75"/>
      <c r="I16" s="70"/>
      <c r="J16" s="67"/>
      <c r="K16" s="70"/>
      <c r="L16" s="70"/>
      <c r="M16" s="70"/>
      <c r="N16" s="70"/>
      <c r="O16" s="70"/>
      <c r="P16" s="236"/>
      <c r="Q16" s="236"/>
      <c r="R16" s="70"/>
      <c r="S16" s="70"/>
      <c r="T16" s="71"/>
      <c r="U16" s="373"/>
    </row>
    <row r="17" spans="1:21" ht="19.149999999999999" customHeight="1">
      <c r="A17" s="55"/>
      <c r="B17" s="56"/>
      <c r="C17" s="57"/>
      <c r="D17" s="58"/>
      <c r="E17" s="59"/>
      <c r="F17" s="60"/>
      <c r="G17" s="61"/>
      <c r="H17" s="76"/>
      <c r="I17" s="72"/>
      <c r="J17" s="67"/>
      <c r="K17" s="72"/>
      <c r="L17" s="72"/>
      <c r="M17" s="72"/>
      <c r="N17" s="72"/>
      <c r="O17" s="72"/>
      <c r="P17" s="237"/>
      <c r="Q17" s="237"/>
      <c r="R17" s="72"/>
      <c r="S17" s="72"/>
      <c r="T17" s="73"/>
      <c r="U17" s="374"/>
    </row>
    <row r="18" spans="1:21" s="16" customFormat="1" ht="30">
      <c r="A18" s="255">
        <v>3</v>
      </c>
      <c r="B18" s="257" t="s">
        <v>131</v>
      </c>
      <c r="C18" s="257" t="s">
        <v>103</v>
      </c>
      <c r="D18" s="79"/>
      <c r="E18" s="43"/>
      <c r="F18" s="80" t="s">
        <v>83</v>
      </c>
      <c r="G18" s="45"/>
      <c r="H18" s="42"/>
      <c r="I18" s="46"/>
      <c r="J18" s="40"/>
      <c r="K18" s="43">
        <v>6301</v>
      </c>
      <c r="L18" s="80" t="s">
        <v>83</v>
      </c>
      <c r="M18" s="220">
        <v>136900</v>
      </c>
      <c r="N18" s="222">
        <f>K18*M18</f>
        <v>862606900</v>
      </c>
      <c r="O18" s="222">
        <v>100</v>
      </c>
      <c r="P18" s="216">
        <f>K18*O18</f>
        <v>630100</v>
      </c>
      <c r="Q18" s="247">
        <f>N18+P18</f>
        <v>863237000</v>
      </c>
      <c r="R18" s="216">
        <f>Q18*10%</f>
        <v>86323700</v>
      </c>
      <c r="S18" s="246">
        <f>Q18+R18</f>
        <v>949560700</v>
      </c>
      <c r="T18" s="217">
        <f>S18</f>
        <v>949560700</v>
      </c>
      <c r="U18" s="372" t="s">
        <v>338</v>
      </c>
    </row>
    <row r="19" spans="1:21" s="16" customFormat="1">
      <c r="A19" s="47"/>
      <c r="B19" s="49"/>
      <c r="C19" s="49"/>
      <c r="D19" s="83"/>
      <c r="E19" s="51"/>
      <c r="F19" s="84"/>
      <c r="G19" s="53"/>
      <c r="H19" s="50"/>
      <c r="I19" s="54"/>
      <c r="J19" s="41"/>
      <c r="K19" s="54"/>
      <c r="L19" s="54"/>
      <c r="M19" s="54"/>
      <c r="N19" s="54"/>
      <c r="O19" s="54"/>
      <c r="P19" s="238"/>
      <c r="Q19" s="238"/>
      <c r="R19" s="54"/>
      <c r="S19" s="54"/>
      <c r="T19" s="63"/>
      <c r="U19" s="373"/>
    </row>
    <row r="20" spans="1:21" s="16" customFormat="1">
      <c r="A20" s="47"/>
      <c r="B20" s="49"/>
      <c r="C20" s="49"/>
      <c r="D20" s="83"/>
      <c r="E20" s="51"/>
      <c r="F20" s="84"/>
      <c r="G20" s="53"/>
      <c r="H20" s="50"/>
      <c r="I20" s="54"/>
      <c r="J20" s="41"/>
      <c r="K20" s="54"/>
      <c r="L20" s="54"/>
      <c r="M20" s="54"/>
      <c r="N20" s="54"/>
      <c r="O20" s="54"/>
      <c r="P20" s="238"/>
      <c r="Q20" s="238"/>
      <c r="R20" s="54"/>
      <c r="S20" s="54"/>
      <c r="T20" s="63"/>
      <c r="U20" s="373"/>
    </row>
    <row r="21" spans="1:21" s="16" customFormat="1">
      <c r="A21" s="55"/>
      <c r="B21" s="57"/>
      <c r="C21" s="57"/>
      <c r="D21" s="87"/>
      <c r="E21" s="59"/>
      <c r="F21" s="88"/>
      <c r="G21" s="61"/>
      <c r="H21" s="58"/>
      <c r="I21" s="62"/>
      <c r="J21" s="41"/>
      <c r="K21" s="62"/>
      <c r="L21" s="62"/>
      <c r="M21" s="62"/>
      <c r="N21" s="62"/>
      <c r="O21" s="62"/>
      <c r="P21" s="239"/>
      <c r="Q21" s="239"/>
      <c r="R21" s="62"/>
      <c r="S21" s="62"/>
      <c r="T21" s="64"/>
      <c r="U21" s="374"/>
    </row>
    <row r="22" spans="1:21">
      <c r="A22" s="255">
        <v>4</v>
      </c>
      <c r="B22" s="257" t="s">
        <v>132</v>
      </c>
      <c r="C22" s="257" t="s">
        <v>133</v>
      </c>
      <c r="D22" s="79"/>
      <c r="E22" s="43"/>
      <c r="F22" s="80" t="s">
        <v>83</v>
      </c>
      <c r="G22" s="45"/>
      <c r="H22" s="74"/>
      <c r="I22" s="68"/>
      <c r="J22" s="66"/>
      <c r="K22" s="43">
        <v>200</v>
      </c>
      <c r="L22" s="80" t="s">
        <v>83</v>
      </c>
      <c r="M22" s="221">
        <v>17600</v>
      </c>
      <c r="N22" s="216">
        <f>K22*M22</f>
        <v>3520000</v>
      </c>
      <c r="O22" s="222">
        <v>100</v>
      </c>
      <c r="P22" s="216">
        <f>K22*O22</f>
        <v>20000</v>
      </c>
      <c r="Q22" s="216">
        <f>N22+P22</f>
        <v>3540000</v>
      </c>
      <c r="R22" s="216">
        <f>Q22*10%</f>
        <v>354000</v>
      </c>
      <c r="S22" s="246">
        <f>Q22+R22</f>
        <v>3894000</v>
      </c>
      <c r="T22" s="217">
        <f>S22</f>
        <v>3894000</v>
      </c>
      <c r="U22" s="372" t="s">
        <v>339</v>
      </c>
    </row>
    <row r="23" spans="1:21" ht="15.75" customHeight="1">
      <c r="A23" s="47"/>
      <c r="B23" s="49"/>
      <c r="C23" s="49"/>
      <c r="D23" s="83"/>
      <c r="E23" s="51"/>
      <c r="F23" s="84"/>
      <c r="G23" s="53"/>
      <c r="H23" s="75"/>
      <c r="I23" s="70"/>
      <c r="J23" s="67"/>
      <c r="K23" s="70"/>
      <c r="L23" s="70"/>
      <c r="M23" s="70"/>
      <c r="N23" s="70"/>
      <c r="O23" s="70"/>
      <c r="P23" s="236"/>
      <c r="Q23" s="236"/>
      <c r="R23" s="70"/>
      <c r="S23" s="70"/>
      <c r="T23" s="71"/>
      <c r="U23" s="373"/>
    </row>
    <row r="24" spans="1:21" ht="15.75" customHeight="1">
      <c r="A24" s="47"/>
      <c r="B24" s="49"/>
      <c r="C24" s="49"/>
      <c r="D24" s="83"/>
      <c r="E24" s="51"/>
      <c r="F24" s="84"/>
      <c r="G24" s="53"/>
      <c r="H24" s="75"/>
      <c r="I24" s="70"/>
      <c r="J24" s="67"/>
      <c r="K24" s="70"/>
      <c r="L24" s="70"/>
      <c r="M24" s="70"/>
      <c r="N24" s="70"/>
      <c r="O24" s="70"/>
      <c r="P24" s="236"/>
      <c r="Q24" s="236"/>
      <c r="R24" s="70"/>
      <c r="S24" s="70"/>
      <c r="T24" s="71"/>
      <c r="U24" s="373"/>
    </row>
    <row r="25" spans="1:21" ht="15.75" customHeight="1">
      <c r="A25" s="47"/>
      <c r="B25" s="49"/>
      <c r="C25" s="49"/>
      <c r="D25" s="83"/>
      <c r="E25" s="51"/>
      <c r="F25" s="84"/>
      <c r="G25" s="53"/>
      <c r="H25" s="75"/>
      <c r="I25" s="70"/>
      <c r="J25" s="67"/>
      <c r="K25" s="70"/>
      <c r="L25" s="70"/>
      <c r="M25" s="70"/>
      <c r="N25" s="70"/>
      <c r="O25" s="70"/>
      <c r="P25" s="236"/>
      <c r="Q25" s="236"/>
      <c r="R25" s="70"/>
      <c r="S25" s="70"/>
      <c r="T25" s="71"/>
      <c r="U25" s="373"/>
    </row>
    <row r="26" spans="1:21" ht="15.75" customHeight="1">
      <c r="A26" s="55"/>
      <c r="B26" s="57"/>
      <c r="C26" s="57"/>
      <c r="D26" s="87"/>
      <c r="E26" s="59"/>
      <c r="F26" s="88"/>
      <c r="G26" s="61"/>
      <c r="H26" s="76"/>
      <c r="I26" s="72"/>
      <c r="J26" s="67"/>
      <c r="K26" s="90"/>
      <c r="L26" s="90"/>
      <c r="M26" s="90"/>
      <c r="N26" s="90"/>
      <c r="O26" s="90"/>
      <c r="P26" s="240"/>
      <c r="Q26" s="240"/>
      <c r="R26" s="90"/>
      <c r="S26" s="90"/>
      <c r="T26" s="91"/>
      <c r="U26" s="374"/>
    </row>
    <row r="27" spans="1:21">
      <c r="A27" s="255">
        <v>5</v>
      </c>
      <c r="B27" s="257" t="s">
        <v>134</v>
      </c>
      <c r="C27" s="257" t="s">
        <v>135</v>
      </c>
      <c r="D27" s="79"/>
      <c r="E27" s="43"/>
      <c r="F27" s="80" t="s">
        <v>83</v>
      </c>
      <c r="G27" s="45"/>
      <c r="H27" s="74"/>
      <c r="I27" s="68"/>
      <c r="J27" s="66"/>
      <c r="K27" s="43">
        <v>100</v>
      </c>
      <c r="L27" s="80" t="s">
        <v>83</v>
      </c>
      <c r="M27" s="45">
        <v>28600</v>
      </c>
      <c r="N27" s="216">
        <f>K27*M27</f>
        <v>2860000</v>
      </c>
      <c r="O27" s="222">
        <v>100</v>
      </c>
      <c r="P27" s="216">
        <f>K27*O27</f>
        <v>10000</v>
      </c>
      <c r="Q27" s="216">
        <f>N27+P27</f>
        <v>2870000</v>
      </c>
      <c r="R27" s="216">
        <f>Q27*10%</f>
        <v>287000</v>
      </c>
      <c r="S27" s="246">
        <f>Q27+R27</f>
        <v>3157000</v>
      </c>
      <c r="T27" s="217">
        <f>S27</f>
        <v>3157000</v>
      </c>
      <c r="U27" s="372" t="s">
        <v>340</v>
      </c>
    </row>
    <row r="28" spans="1:21" ht="15.75" customHeight="1">
      <c r="A28" s="47"/>
      <c r="B28" s="49"/>
      <c r="C28" s="49"/>
      <c r="D28" s="83"/>
      <c r="E28" s="51"/>
      <c r="F28" s="84"/>
      <c r="G28" s="53"/>
      <c r="H28" s="75"/>
      <c r="I28" s="70"/>
      <c r="J28" s="67"/>
      <c r="K28" s="70"/>
      <c r="L28" s="70"/>
      <c r="M28" s="70"/>
      <c r="N28" s="70"/>
      <c r="O28" s="70"/>
      <c r="P28" s="236"/>
      <c r="Q28" s="236"/>
      <c r="R28" s="70"/>
      <c r="S28" s="70"/>
      <c r="T28" s="71"/>
      <c r="U28" s="373"/>
    </row>
    <row r="29" spans="1:21" ht="15.75" customHeight="1">
      <c r="A29" s="47"/>
      <c r="B29" s="49"/>
      <c r="C29" s="49"/>
      <c r="D29" s="83"/>
      <c r="E29" s="51"/>
      <c r="F29" s="84"/>
      <c r="G29" s="53"/>
      <c r="H29" s="75"/>
      <c r="I29" s="70"/>
      <c r="J29" s="67"/>
      <c r="K29" s="70"/>
      <c r="L29" s="70"/>
      <c r="M29" s="70"/>
      <c r="N29" s="70"/>
      <c r="O29" s="70"/>
      <c r="P29" s="236"/>
      <c r="Q29" s="236"/>
      <c r="R29" s="70"/>
      <c r="S29" s="70"/>
      <c r="T29" s="71"/>
      <c r="U29" s="373"/>
    </row>
    <row r="30" spans="1:21" ht="15.75" customHeight="1">
      <c r="A30" s="47"/>
      <c r="B30" s="49"/>
      <c r="C30" s="49"/>
      <c r="D30" s="83"/>
      <c r="E30" s="51"/>
      <c r="F30" s="84"/>
      <c r="G30" s="53"/>
      <c r="H30" s="75"/>
      <c r="I30" s="70"/>
      <c r="J30" s="67"/>
      <c r="K30" s="70"/>
      <c r="L30" s="70"/>
      <c r="M30" s="70"/>
      <c r="N30" s="70"/>
      <c r="O30" s="70"/>
      <c r="P30" s="236"/>
      <c r="Q30" s="236"/>
      <c r="R30" s="70"/>
      <c r="S30" s="70"/>
      <c r="T30" s="71"/>
      <c r="U30" s="373"/>
    </row>
    <row r="31" spans="1:21" ht="15.75" customHeight="1">
      <c r="A31" s="55"/>
      <c r="B31" s="57"/>
      <c r="C31" s="57"/>
      <c r="D31" s="87"/>
      <c r="E31" s="59"/>
      <c r="F31" s="88"/>
      <c r="G31" s="61"/>
      <c r="H31" s="76"/>
      <c r="I31" s="72"/>
      <c r="J31" s="67"/>
      <c r="K31" s="72"/>
      <c r="L31" s="72"/>
      <c r="M31" s="72"/>
      <c r="N31" s="72"/>
      <c r="O31" s="72"/>
      <c r="P31" s="237"/>
      <c r="Q31" s="237"/>
      <c r="R31" s="72"/>
      <c r="S31" s="72"/>
      <c r="T31" s="73"/>
      <c r="U31" s="374"/>
    </row>
    <row r="32" spans="1:21" s="16" customFormat="1" ht="30">
      <c r="A32" s="255">
        <v>6</v>
      </c>
      <c r="B32" s="257" t="s">
        <v>208</v>
      </c>
      <c r="C32" s="257" t="s">
        <v>209</v>
      </c>
      <c r="D32" s="79" t="s">
        <v>210</v>
      </c>
      <c r="E32" s="43"/>
      <c r="F32" s="80" t="s">
        <v>83</v>
      </c>
      <c r="G32" s="45"/>
      <c r="H32" s="46"/>
      <c r="I32" s="46"/>
      <c r="J32" s="40"/>
      <c r="K32" s="43">
        <v>1</v>
      </c>
      <c r="L32" s="80" t="s">
        <v>83</v>
      </c>
      <c r="M32" s="45">
        <v>9565600</v>
      </c>
      <c r="N32" s="216">
        <f>K32*M32</f>
        <v>9565600</v>
      </c>
      <c r="O32" s="222">
        <v>100</v>
      </c>
      <c r="P32" s="216">
        <f>K32*O32</f>
        <v>100</v>
      </c>
      <c r="Q32" s="216">
        <f>N32+P32</f>
        <v>9565700</v>
      </c>
      <c r="R32" s="216">
        <f>Q32*10%</f>
        <v>956570</v>
      </c>
      <c r="S32" s="246">
        <f>Q32+R32</f>
        <v>10522270</v>
      </c>
      <c r="T32" s="217">
        <f>S32</f>
        <v>10522270</v>
      </c>
      <c r="U32" s="362" t="s">
        <v>341</v>
      </c>
    </row>
    <row r="33" spans="1:21" s="16" customFormat="1">
      <c r="A33" s="47"/>
      <c r="B33" s="49"/>
      <c r="C33" s="49"/>
      <c r="D33" s="83"/>
      <c r="E33" s="51"/>
      <c r="F33" s="84"/>
      <c r="G33" s="53"/>
      <c r="H33" s="54"/>
      <c r="I33" s="54"/>
      <c r="J33" s="41"/>
      <c r="K33" s="54"/>
      <c r="L33" s="54"/>
      <c r="M33" s="54"/>
      <c r="N33" s="54"/>
      <c r="O33" s="54"/>
      <c r="P33" s="238"/>
      <c r="Q33" s="238"/>
      <c r="R33" s="54"/>
      <c r="S33" s="54"/>
      <c r="T33" s="63"/>
      <c r="U33" s="363"/>
    </row>
    <row r="34" spans="1:21" s="16" customFormat="1">
      <c r="A34" s="47"/>
      <c r="B34" s="49"/>
      <c r="C34" s="49"/>
      <c r="D34" s="83"/>
      <c r="E34" s="51"/>
      <c r="F34" s="84"/>
      <c r="G34" s="53"/>
      <c r="H34" s="54"/>
      <c r="I34" s="54"/>
      <c r="J34" s="41"/>
      <c r="K34" s="54"/>
      <c r="L34" s="54"/>
      <c r="M34" s="54"/>
      <c r="N34" s="54"/>
      <c r="O34" s="54"/>
      <c r="P34" s="238"/>
      <c r="Q34" s="238"/>
      <c r="R34" s="54"/>
      <c r="S34" s="54"/>
      <c r="T34" s="63"/>
      <c r="U34" s="363"/>
    </row>
    <row r="35" spans="1:21" s="16" customFormat="1">
      <c r="A35" s="47"/>
      <c r="B35" s="49"/>
      <c r="C35" s="49"/>
      <c r="D35" s="83"/>
      <c r="E35" s="51"/>
      <c r="F35" s="84"/>
      <c r="G35" s="53"/>
      <c r="H35" s="54"/>
      <c r="I35" s="54"/>
      <c r="J35" s="41"/>
      <c r="K35" s="54"/>
      <c r="L35" s="54"/>
      <c r="M35" s="54"/>
      <c r="N35" s="54"/>
      <c r="O35" s="54"/>
      <c r="P35" s="238"/>
      <c r="Q35" s="238"/>
      <c r="R35" s="54"/>
      <c r="S35" s="54"/>
      <c r="T35" s="63"/>
      <c r="U35" s="363"/>
    </row>
    <row r="36" spans="1:21" s="16" customFormat="1">
      <c r="A36" s="55"/>
      <c r="B36" s="57"/>
      <c r="C36" s="57"/>
      <c r="D36" s="87"/>
      <c r="E36" s="59"/>
      <c r="F36" s="88"/>
      <c r="G36" s="61"/>
      <c r="H36" s="62"/>
      <c r="I36" s="62"/>
      <c r="J36" s="41"/>
      <c r="K36" s="62"/>
      <c r="L36" s="62"/>
      <c r="M36" s="62"/>
      <c r="N36" s="62"/>
      <c r="O36" s="62"/>
      <c r="P36" s="239"/>
      <c r="Q36" s="239"/>
      <c r="R36" s="62"/>
      <c r="S36" s="62"/>
      <c r="T36" s="64"/>
      <c r="U36" s="364"/>
    </row>
    <row r="37" spans="1:21">
      <c r="A37" s="255">
        <v>7</v>
      </c>
      <c r="B37" s="257" t="s">
        <v>211</v>
      </c>
      <c r="C37" s="257" t="s">
        <v>212</v>
      </c>
      <c r="D37" s="79"/>
      <c r="E37" s="43"/>
      <c r="F37" s="80" t="s">
        <v>83</v>
      </c>
      <c r="G37" s="45"/>
      <c r="H37" s="68"/>
      <c r="I37" s="68"/>
      <c r="J37" s="66"/>
      <c r="K37" s="43">
        <v>1</v>
      </c>
      <c r="L37" s="80" t="s">
        <v>83</v>
      </c>
      <c r="M37" s="45">
        <v>711650</v>
      </c>
      <c r="N37" s="216">
        <f>K37*M37</f>
        <v>711650</v>
      </c>
      <c r="O37" s="222">
        <v>100</v>
      </c>
      <c r="P37" s="216">
        <f>K37*O37</f>
        <v>100</v>
      </c>
      <c r="Q37" s="216">
        <f>N37+P37</f>
        <v>711750</v>
      </c>
      <c r="R37" s="216">
        <f>Q37*10%</f>
        <v>71175</v>
      </c>
      <c r="S37" s="246">
        <f>Q37+R37</f>
        <v>782925</v>
      </c>
      <c r="T37" s="217">
        <f>S37</f>
        <v>782925</v>
      </c>
      <c r="U37" s="362" t="s">
        <v>342</v>
      </c>
    </row>
    <row r="38" spans="1:21" ht="15.75" customHeight="1">
      <c r="A38" s="47"/>
      <c r="B38" s="49"/>
      <c r="C38" s="49"/>
      <c r="D38" s="83"/>
      <c r="E38" s="51"/>
      <c r="F38" s="84"/>
      <c r="G38" s="53"/>
      <c r="H38" s="70"/>
      <c r="I38" s="70"/>
      <c r="J38" s="67"/>
      <c r="K38" s="70"/>
      <c r="L38" s="70"/>
      <c r="M38" s="70"/>
      <c r="N38" s="70"/>
      <c r="O38" s="70"/>
      <c r="P38" s="236"/>
      <c r="Q38" s="236"/>
      <c r="R38" s="70"/>
      <c r="S38" s="70"/>
      <c r="T38" s="71"/>
      <c r="U38" s="363"/>
    </row>
    <row r="39" spans="1:21" ht="15.75" customHeight="1">
      <c r="A39" s="47"/>
      <c r="B39" s="49"/>
      <c r="C39" s="49"/>
      <c r="D39" s="83"/>
      <c r="E39" s="51"/>
      <c r="F39" s="84"/>
      <c r="G39" s="53"/>
      <c r="H39" s="70"/>
      <c r="I39" s="70"/>
      <c r="J39" s="67"/>
      <c r="K39" s="70"/>
      <c r="L39" s="70"/>
      <c r="M39" s="70"/>
      <c r="N39" s="70"/>
      <c r="O39" s="70"/>
      <c r="P39" s="236"/>
      <c r="Q39" s="236"/>
      <c r="R39" s="70"/>
      <c r="S39" s="70"/>
      <c r="T39" s="71"/>
      <c r="U39" s="363"/>
    </row>
    <row r="40" spans="1:21" ht="15.75" customHeight="1">
      <c r="A40" s="47"/>
      <c r="B40" s="49"/>
      <c r="C40" s="49"/>
      <c r="D40" s="83"/>
      <c r="E40" s="51"/>
      <c r="F40" s="84"/>
      <c r="G40" s="53"/>
      <c r="H40" s="70"/>
      <c r="I40" s="70"/>
      <c r="J40" s="67"/>
      <c r="K40" s="70"/>
      <c r="L40" s="70"/>
      <c r="M40" s="70"/>
      <c r="N40" s="70"/>
      <c r="O40" s="70"/>
      <c r="P40" s="236"/>
      <c r="Q40" s="236"/>
      <c r="R40" s="70"/>
      <c r="S40" s="70"/>
      <c r="T40" s="71"/>
      <c r="U40" s="363"/>
    </row>
    <row r="41" spans="1:21" ht="15.75" customHeight="1">
      <c r="A41" s="55"/>
      <c r="B41" s="57"/>
      <c r="C41" s="57"/>
      <c r="D41" s="87"/>
      <c r="E41" s="59"/>
      <c r="F41" s="88"/>
      <c r="G41" s="61"/>
      <c r="H41" s="72"/>
      <c r="I41" s="72"/>
      <c r="J41" s="67"/>
      <c r="K41" s="72"/>
      <c r="L41" s="72"/>
      <c r="M41" s="72"/>
      <c r="N41" s="72"/>
      <c r="O41" s="72"/>
      <c r="P41" s="237"/>
      <c r="Q41" s="237"/>
      <c r="R41" s="72"/>
      <c r="S41" s="72"/>
      <c r="T41" s="73"/>
      <c r="U41" s="364"/>
    </row>
    <row r="42" spans="1:21">
      <c r="A42" s="255">
        <v>8</v>
      </c>
      <c r="B42" s="257" t="s">
        <v>200</v>
      </c>
      <c r="C42" s="257" t="s">
        <v>201</v>
      </c>
      <c r="D42" s="79"/>
      <c r="E42" s="43"/>
      <c r="F42" s="80" t="s">
        <v>83</v>
      </c>
      <c r="G42" s="45"/>
      <c r="H42" s="68"/>
      <c r="I42" s="68"/>
      <c r="J42" s="66"/>
      <c r="K42" s="43">
        <v>1</v>
      </c>
      <c r="L42" s="80" t="s">
        <v>83</v>
      </c>
      <c r="M42" s="45">
        <v>1441000</v>
      </c>
      <c r="N42" s="216">
        <f>K42*M42</f>
        <v>1441000</v>
      </c>
      <c r="O42" s="222">
        <v>100</v>
      </c>
      <c r="P42" s="216">
        <f>K42*O42</f>
        <v>100</v>
      </c>
      <c r="Q42" s="216">
        <f>N42+P42</f>
        <v>1441100</v>
      </c>
      <c r="R42" s="216">
        <f>Q42*10%</f>
        <v>144110</v>
      </c>
      <c r="S42" s="246">
        <f>Q42+R42</f>
        <v>1585210</v>
      </c>
      <c r="T42" s="217">
        <f>S42</f>
        <v>1585210</v>
      </c>
      <c r="U42" s="362" t="s">
        <v>343</v>
      </c>
    </row>
    <row r="43" spans="1:21" ht="15.75" customHeight="1">
      <c r="A43" s="47"/>
      <c r="B43" s="49"/>
      <c r="C43" s="49"/>
      <c r="D43" s="83"/>
      <c r="E43" s="51"/>
      <c r="F43" s="84"/>
      <c r="G43" s="53"/>
      <c r="H43" s="70"/>
      <c r="I43" s="70"/>
      <c r="J43" s="67"/>
      <c r="K43" s="70"/>
      <c r="L43" s="70"/>
      <c r="M43" s="70"/>
      <c r="N43" s="70"/>
      <c r="O43" s="70"/>
      <c r="P43" s="236"/>
      <c r="Q43" s="236"/>
      <c r="R43" s="70"/>
      <c r="S43" s="70"/>
      <c r="T43" s="71"/>
      <c r="U43" s="363"/>
    </row>
    <row r="44" spans="1:21" ht="15.75" customHeight="1">
      <c r="A44" s="47"/>
      <c r="B44" s="49"/>
      <c r="C44" s="49"/>
      <c r="D44" s="83"/>
      <c r="E44" s="51"/>
      <c r="F44" s="84"/>
      <c r="G44" s="53"/>
      <c r="H44" s="70"/>
      <c r="I44" s="70"/>
      <c r="J44" s="67"/>
      <c r="K44" s="70"/>
      <c r="L44" s="70"/>
      <c r="M44" s="70"/>
      <c r="N44" s="70"/>
      <c r="O44" s="70"/>
      <c r="P44" s="236"/>
      <c r="Q44" s="236"/>
      <c r="R44" s="70"/>
      <c r="S44" s="70"/>
      <c r="T44" s="71"/>
      <c r="U44" s="363"/>
    </row>
    <row r="45" spans="1:21" ht="15.75" customHeight="1">
      <c r="A45" s="47"/>
      <c r="B45" s="49"/>
      <c r="C45" s="49"/>
      <c r="D45" s="83"/>
      <c r="E45" s="51"/>
      <c r="F45" s="84"/>
      <c r="G45" s="53"/>
      <c r="H45" s="70"/>
      <c r="I45" s="70"/>
      <c r="J45" s="67"/>
      <c r="K45" s="70"/>
      <c r="L45" s="70"/>
      <c r="M45" s="70"/>
      <c r="N45" s="70"/>
      <c r="O45" s="70"/>
      <c r="P45" s="236"/>
      <c r="Q45" s="236"/>
      <c r="R45" s="70"/>
      <c r="S45" s="70"/>
      <c r="T45" s="71"/>
      <c r="U45" s="363"/>
    </row>
    <row r="46" spans="1:21" ht="15.75" customHeight="1">
      <c r="A46" s="55"/>
      <c r="B46" s="57"/>
      <c r="C46" s="57"/>
      <c r="D46" s="87"/>
      <c r="E46" s="59"/>
      <c r="F46" s="88"/>
      <c r="G46" s="61"/>
      <c r="H46" s="72"/>
      <c r="I46" s="72"/>
      <c r="J46" s="67"/>
      <c r="K46" s="72"/>
      <c r="L46" s="72"/>
      <c r="M46" s="72"/>
      <c r="N46" s="72"/>
      <c r="O46" s="72"/>
      <c r="P46" s="237"/>
      <c r="Q46" s="237"/>
      <c r="R46" s="72"/>
      <c r="S46" s="72"/>
      <c r="T46" s="73"/>
      <c r="U46" s="364"/>
    </row>
    <row r="47" spans="1:21" s="16" customFormat="1" ht="45">
      <c r="A47" s="255">
        <v>9</v>
      </c>
      <c r="B47" s="257" t="s">
        <v>213</v>
      </c>
      <c r="C47" s="257" t="s">
        <v>214</v>
      </c>
      <c r="D47" s="79"/>
      <c r="E47" s="43"/>
      <c r="F47" s="80" t="s">
        <v>83</v>
      </c>
      <c r="G47" s="45"/>
      <c r="H47" s="46"/>
      <c r="I47" s="46"/>
      <c r="J47" s="40"/>
      <c r="K47" s="43">
        <v>100</v>
      </c>
      <c r="L47" s="80" t="s">
        <v>83</v>
      </c>
      <c r="M47" s="45">
        <v>6800</v>
      </c>
      <c r="N47" s="222">
        <f>K47*M47</f>
        <v>680000</v>
      </c>
      <c r="O47" s="222">
        <v>100</v>
      </c>
      <c r="P47" s="216">
        <f>K47*O47</f>
        <v>10000</v>
      </c>
      <c r="Q47" s="216">
        <f>N47+P47</f>
        <v>690000</v>
      </c>
      <c r="R47" s="216">
        <f>Q47*10%</f>
        <v>69000</v>
      </c>
      <c r="S47" s="246">
        <f>Q47+R47</f>
        <v>759000</v>
      </c>
      <c r="T47" s="217">
        <f>S47</f>
        <v>759000</v>
      </c>
      <c r="U47" s="362" t="s">
        <v>344</v>
      </c>
    </row>
    <row r="48" spans="1:21" s="16" customFormat="1">
      <c r="A48" s="47"/>
      <c r="B48" s="49"/>
      <c r="C48" s="49"/>
      <c r="D48" s="83"/>
      <c r="E48" s="51"/>
      <c r="F48" s="84"/>
      <c r="G48" s="53"/>
      <c r="H48" s="54"/>
      <c r="I48" s="54"/>
      <c r="J48" s="41"/>
      <c r="K48" s="54"/>
      <c r="L48" s="54"/>
      <c r="M48" s="54"/>
      <c r="N48" s="54"/>
      <c r="O48" s="54"/>
      <c r="P48" s="238"/>
      <c r="Q48" s="238"/>
      <c r="R48" s="54"/>
      <c r="S48" s="54"/>
      <c r="T48" s="63"/>
      <c r="U48" s="363"/>
    </row>
    <row r="49" spans="1:21" s="16" customFormat="1">
      <c r="A49" s="47"/>
      <c r="B49" s="49"/>
      <c r="C49" s="49"/>
      <c r="D49" s="83"/>
      <c r="E49" s="51"/>
      <c r="F49" s="84"/>
      <c r="G49" s="53"/>
      <c r="H49" s="54"/>
      <c r="I49" s="54"/>
      <c r="J49" s="41"/>
      <c r="K49" s="54"/>
      <c r="L49" s="54"/>
      <c r="M49" s="54"/>
      <c r="N49" s="54"/>
      <c r="O49" s="54"/>
      <c r="P49" s="238"/>
      <c r="Q49" s="238"/>
      <c r="R49" s="54"/>
      <c r="S49" s="54"/>
      <c r="T49" s="63"/>
      <c r="U49" s="363"/>
    </row>
    <row r="50" spans="1:21" s="16" customFormat="1">
      <c r="A50" s="55"/>
      <c r="B50" s="57"/>
      <c r="C50" s="57"/>
      <c r="D50" s="87"/>
      <c r="E50" s="59"/>
      <c r="F50" s="88"/>
      <c r="G50" s="61"/>
      <c r="H50" s="62"/>
      <c r="I50" s="62"/>
      <c r="J50" s="41"/>
      <c r="K50" s="62"/>
      <c r="L50" s="62"/>
      <c r="M50" s="62"/>
      <c r="N50" s="62"/>
      <c r="O50" s="62"/>
      <c r="P50" s="239"/>
      <c r="Q50" s="239"/>
      <c r="R50" s="62"/>
      <c r="S50" s="62"/>
      <c r="T50" s="64"/>
      <c r="U50" s="364"/>
    </row>
    <row r="51" spans="1:21">
      <c r="A51" s="255">
        <v>10</v>
      </c>
      <c r="B51" s="257" t="s">
        <v>182</v>
      </c>
      <c r="C51" s="257" t="s">
        <v>183</v>
      </c>
      <c r="D51" s="79" t="s">
        <v>184</v>
      </c>
      <c r="E51" s="43"/>
      <c r="F51" s="80" t="s">
        <v>185</v>
      </c>
      <c r="G51" s="45"/>
      <c r="H51" s="68"/>
      <c r="I51" s="68"/>
      <c r="J51" s="66"/>
      <c r="K51" s="43">
        <v>51</v>
      </c>
      <c r="L51" s="80" t="s">
        <v>185</v>
      </c>
      <c r="M51" s="45">
        <v>52800</v>
      </c>
      <c r="N51" s="222">
        <f>K51*M51</f>
        <v>2692800</v>
      </c>
      <c r="O51" s="222">
        <v>100</v>
      </c>
      <c r="P51" s="216">
        <f>K51*O51</f>
        <v>5100</v>
      </c>
      <c r="Q51" s="216">
        <f>N51+P51</f>
        <v>2697900</v>
      </c>
      <c r="R51" s="216">
        <f>Q51*10%</f>
        <v>269790</v>
      </c>
      <c r="S51" s="246">
        <f>Q51+R51</f>
        <v>2967690</v>
      </c>
      <c r="T51" s="217">
        <f>S51</f>
        <v>2967690</v>
      </c>
      <c r="U51" s="362" t="s">
        <v>345</v>
      </c>
    </row>
    <row r="52" spans="1:21" ht="15.75" customHeight="1">
      <c r="A52" s="47"/>
      <c r="B52" s="49"/>
      <c r="C52" s="49"/>
      <c r="D52" s="83"/>
      <c r="E52" s="51"/>
      <c r="F52" s="84"/>
      <c r="G52" s="53"/>
      <c r="H52" s="70"/>
      <c r="I52" s="70"/>
      <c r="J52" s="67"/>
      <c r="K52" s="70"/>
      <c r="L52" s="70"/>
      <c r="M52" s="70"/>
      <c r="N52" s="70"/>
      <c r="O52" s="70"/>
      <c r="P52" s="236"/>
      <c r="Q52" s="236"/>
      <c r="R52" s="70"/>
      <c r="S52" s="70"/>
      <c r="T52" s="71"/>
      <c r="U52" s="363"/>
    </row>
    <row r="53" spans="1:21" ht="15.75" customHeight="1">
      <c r="A53" s="47"/>
      <c r="B53" s="49"/>
      <c r="C53" s="49"/>
      <c r="D53" s="83"/>
      <c r="E53" s="51"/>
      <c r="F53" s="84"/>
      <c r="G53" s="53"/>
      <c r="H53" s="70"/>
      <c r="I53" s="70"/>
      <c r="J53" s="67"/>
      <c r="K53" s="70"/>
      <c r="L53" s="70"/>
      <c r="M53" s="70"/>
      <c r="N53" s="70"/>
      <c r="O53" s="70"/>
      <c r="P53" s="236"/>
      <c r="Q53" s="236"/>
      <c r="R53" s="70"/>
      <c r="S53" s="70"/>
      <c r="T53" s="71"/>
      <c r="U53" s="363"/>
    </row>
    <row r="54" spans="1:21" ht="15.75" customHeight="1">
      <c r="A54" s="47"/>
      <c r="B54" s="49"/>
      <c r="C54" s="49"/>
      <c r="D54" s="83"/>
      <c r="E54" s="51"/>
      <c r="F54" s="84"/>
      <c r="G54" s="53"/>
      <c r="H54" s="70"/>
      <c r="I54" s="70"/>
      <c r="J54" s="67"/>
      <c r="K54" s="70"/>
      <c r="L54" s="70"/>
      <c r="M54" s="70"/>
      <c r="N54" s="70"/>
      <c r="O54" s="70"/>
      <c r="P54" s="236"/>
      <c r="Q54" s="236"/>
      <c r="R54" s="70"/>
      <c r="S54" s="70"/>
      <c r="T54" s="71"/>
      <c r="U54" s="363"/>
    </row>
    <row r="55" spans="1:21" ht="15.75" customHeight="1">
      <c r="A55" s="55"/>
      <c r="B55" s="57"/>
      <c r="C55" s="57"/>
      <c r="D55" s="87"/>
      <c r="E55" s="59"/>
      <c r="F55" s="88"/>
      <c r="G55" s="61"/>
      <c r="H55" s="72"/>
      <c r="I55" s="72"/>
      <c r="J55" s="67"/>
      <c r="K55" s="72"/>
      <c r="L55" s="72"/>
      <c r="M55" s="72"/>
      <c r="N55" s="72"/>
      <c r="O55" s="72"/>
      <c r="P55" s="237"/>
      <c r="Q55" s="237"/>
      <c r="R55" s="72"/>
      <c r="S55" s="72"/>
      <c r="T55" s="73"/>
      <c r="U55" s="364"/>
    </row>
    <row r="56" spans="1:21">
      <c r="A56" s="255">
        <v>11</v>
      </c>
      <c r="B56" s="256" t="s">
        <v>115</v>
      </c>
      <c r="C56" s="257" t="s">
        <v>116</v>
      </c>
      <c r="D56" s="42"/>
      <c r="E56" s="43"/>
      <c r="F56" s="44" t="s">
        <v>117</v>
      </c>
      <c r="G56" s="45"/>
      <c r="H56" s="74"/>
      <c r="I56" s="68"/>
      <c r="J56" s="66"/>
      <c r="K56" s="43">
        <v>147</v>
      </c>
      <c r="L56" s="44" t="s">
        <v>117</v>
      </c>
      <c r="M56" s="45">
        <v>12800</v>
      </c>
      <c r="N56" s="222">
        <f>K56*M56</f>
        <v>1881600</v>
      </c>
      <c r="O56" s="222">
        <v>100</v>
      </c>
      <c r="P56" s="216">
        <f>K56*O56</f>
        <v>14700</v>
      </c>
      <c r="Q56" s="216">
        <f>N56+P56</f>
        <v>1896300</v>
      </c>
      <c r="R56" s="216">
        <f>Q56*10%</f>
        <v>189630</v>
      </c>
      <c r="S56" s="246">
        <f>Q56+R56</f>
        <v>2085930</v>
      </c>
      <c r="T56" s="217">
        <f>S56</f>
        <v>2085930</v>
      </c>
      <c r="U56" s="362" t="s">
        <v>346</v>
      </c>
    </row>
    <row r="57" spans="1:21" ht="15.75" customHeight="1">
      <c r="A57" s="47"/>
      <c r="B57" s="48"/>
      <c r="C57" s="49"/>
      <c r="D57" s="50"/>
      <c r="E57" s="51"/>
      <c r="F57" s="52"/>
      <c r="G57" s="53"/>
      <c r="H57" s="75"/>
      <c r="I57" s="70"/>
      <c r="J57" s="67"/>
      <c r="K57" s="70"/>
      <c r="L57" s="70"/>
      <c r="M57" s="70"/>
      <c r="N57" s="70"/>
      <c r="O57" s="70"/>
      <c r="P57" s="236"/>
      <c r="Q57" s="236"/>
      <c r="R57" s="70"/>
      <c r="S57" s="70"/>
      <c r="T57" s="71"/>
      <c r="U57" s="363"/>
    </row>
    <row r="58" spans="1:21" ht="15.75" customHeight="1">
      <c r="A58" s="47"/>
      <c r="B58" s="48"/>
      <c r="C58" s="49"/>
      <c r="D58" s="50"/>
      <c r="E58" s="51"/>
      <c r="F58" s="52"/>
      <c r="G58" s="53"/>
      <c r="H58" s="75"/>
      <c r="I58" s="70"/>
      <c r="J58" s="67"/>
      <c r="K58" s="70"/>
      <c r="L58" s="70"/>
      <c r="M58" s="70"/>
      <c r="N58" s="70"/>
      <c r="O58" s="70"/>
      <c r="P58" s="236"/>
      <c r="Q58" s="236"/>
      <c r="R58" s="70"/>
      <c r="S58" s="70"/>
      <c r="T58" s="71"/>
      <c r="U58" s="363"/>
    </row>
    <row r="59" spans="1:21" ht="15.75" customHeight="1">
      <c r="A59" s="47"/>
      <c r="B59" s="48"/>
      <c r="C59" s="49"/>
      <c r="D59" s="50"/>
      <c r="E59" s="51"/>
      <c r="F59" s="52"/>
      <c r="G59" s="53"/>
      <c r="H59" s="75"/>
      <c r="I59" s="70"/>
      <c r="J59" s="67"/>
      <c r="K59" s="70"/>
      <c r="L59" s="70"/>
      <c r="M59" s="70"/>
      <c r="N59" s="70"/>
      <c r="O59" s="70"/>
      <c r="P59" s="236"/>
      <c r="Q59" s="236"/>
      <c r="R59" s="70"/>
      <c r="S59" s="70"/>
      <c r="T59" s="71"/>
      <c r="U59" s="363"/>
    </row>
    <row r="60" spans="1:21" ht="15.75" customHeight="1">
      <c r="A60" s="55"/>
      <c r="B60" s="56"/>
      <c r="C60" s="57"/>
      <c r="D60" s="58"/>
      <c r="E60" s="59"/>
      <c r="F60" s="60"/>
      <c r="G60" s="61"/>
      <c r="H60" s="76"/>
      <c r="I60" s="72"/>
      <c r="J60" s="8"/>
      <c r="K60" s="72"/>
      <c r="L60" s="72"/>
      <c r="M60" s="72"/>
      <c r="N60" s="72"/>
      <c r="O60" s="72"/>
      <c r="P60" s="237"/>
      <c r="Q60" s="237"/>
      <c r="R60" s="72"/>
      <c r="S60" s="72"/>
      <c r="T60" s="73"/>
      <c r="U60" s="364"/>
    </row>
    <row r="61" spans="1:21" s="16" customFormat="1" ht="77.45" customHeight="1">
      <c r="A61" s="258">
        <v>12</v>
      </c>
      <c r="B61" s="259" t="s">
        <v>118</v>
      </c>
      <c r="C61" s="260" t="s">
        <v>119</v>
      </c>
      <c r="D61" s="18"/>
      <c r="E61" s="11"/>
      <c r="F61" s="19" t="s">
        <v>120</v>
      </c>
      <c r="G61" s="12"/>
      <c r="H61" s="13"/>
      <c r="I61" s="14"/>
      <c r="J61" s="41"/>
      <c r="K61" s="11">
        <v>30</v>
      </c>
      <c r="L61" s="19" t="s">
        <v>120</v>
      </c>
      <c r="M61" s="12">
        <v>33750</v>
      </c>
      <c r="N61" s="222">
        <f>K61*M61</f>
        <v>1012500</v>
      </c>
      <c r="O61" s="222">
        <v>100</v>
      </c>
      <c r="P61" s="222">
        <f>K61*O61</f>
        <v>3000</v>
      </c>
      <c r="Q61" s="222">
        <f>N61+P61</f>
        <v>1015500</v>
      </c>
      <c r="R61" s="222">
        <f>Q61*10%</f>
        <v>101550</v>
      </c>
      <c r="S61" s="249">
        <f>Q61+R61</f>
        <v>1117050</v>
      </c>
      <c r="T61" s="250">
        <f>S61</f>
        <v>1117050</v>
      </c>
      <c r="U61" s="46" t="s">
        <v>347</v>
      </c>
    </row>
    <row r="62" spans="1:21" s="16" customFormat="1" ht="30">
      <c r="A62" s="255">
        <v>13</v>
      </c>
      <c r="B62" s="256" t="s">
        <v>11</v>
      </c>
      <c r="C62" s="257" t="s">
        <v>12</v>
      </c>
      <c r="D62" s="42"/>
      <c r="E62" s="43"/>
      <c r="F62" s="44" t="s">
        <v>83</v>
      </c>
      <c r="G62" s="45"/>
      <c r="H62" s="42"/>
      <c r="I62" s="46"/>
      <c r="J62" s="40"/>
      <c r="K62" s="43">
        <v>3627</v>
      </c>
      <c r="L62" s="44" t="s">
        <v>83</v>
      </c>
      <c r="M62" s="45">
        <v>29900</v>
      </c>
      <c r="N62" s="222">
        <f>K62*M62</f>
        <v>108447300</v>
      </c>
      <c r="O62" s="222">
        <v>50</v>
      </c>
      <c r="P62" s="216">
        <f>K62*O62</f>
        <v>181350</v>
      </c>
      <c r="Q62" s="216">
        <f>N62+P62</f>
        <v>108628650</v>
      </c>
      <c r="R62" s="216">
        <f>Q62*10%</f>
        <v>10862865</v>
      </c>
      <c r="S62" s="246">
        <f>Q62+R62</f>
        <v>119491515</v>
      </c>
      <c r="T62" s="217">
        <f>S62</f>
        <v>119491515</v>
      </c>
      <c r="U62" s="362" t="s">
        <v>348</v>
      </c>
    </row>
    <row r="63" spans="1:21" s="16" customFormat="1">
      <c r="A63" s="47"/>
      <c r="B63" s="48"/>
      <c r="C63" s="49"/>
      <c r="D63" s="50"/>
      <c r="E63" s="51"/>
      <c r="F63" s="52"/>
      <c r="G63" s="53"/>
      <c r="H63" s="50"/>
      <c r="I63" s="54"/>
      <c r="J63" s="41"/>
      <c r="K63" s="54"/>
      <c r="L63" s="54"/>
      <c r="M63" s="54"/>
      <c r="N63" s="54"/>
      <c r="O63" s="54"/>
      <c r="P63" s="238"/>
      <c r="Q63" s="238"/>
      <c r="R63" s="54"/>
      <c r="S63" s="54"/>
      <c r="T63" s="63"/>
      <c r="U63" s="363"/>
    </row>
    <row r="64" spans="1:21" s="16" customFormat="1">
      <c r="A64" s="47"/>
      <c r="B64" s="48"/>
      <c r="C64" s="49"/>
      <c r="D64" s="50"/>
      <c r="E64" s="51"/>
      <c r="F64" s="52"/>
      <c r="G64" s="53"/>
      <c r="H64" s="50"/>
      <c r="I64" s="54"/>
      <c r="J64" s="41"/>
      <c r="K64" s="54"/>
      <c r="L64" s="54"/>
      <c r="M64" s="54"/>
      <c r="N64" s="54"/>
      <c r="O64" s="54"/>
      <c r="P64" s="238"/>
      <c r="Q64" s="238"/>
      <c r="R64" s="54"/>
      <c r="S64" s="54"/>
      <c r="T64" s="63"/>
      <c r="U64" s="363"/>
    </row>
    <row r="65" spans="1:21" s="16" customFormat="1">
      <c r="A65" s="47"/>
      <c r="B65" s="48"/>
      <c r="C65" s="49"/>
      <c r="D65" s="50"/>
      <c r="E65" s="51"/>
      <c r="F65" s="52"/>
      <c r="G65" s="53"/>
      <c r="H65" s="50"/>
      <c r="I65" s="54"/>
      <c r="J65" s="41"/>
      <c r="K65" s="54"/>
      <c r="L65" s="54"/>
      <c r="M65" s="54"/>
      <c r="N65" s="54"/>
      <c r="O65" s="54"/>
      <c r="P65" s="238"/>
      <c r="Q65" s="238"/>
      <c r="R65" s="54"/>
      <c r="S65" s="54"/>
      <c r="T65" s="63"/>
      <c r="U65" s="363"/>
    </row>
    <row r="66" spans="1:21" s="16" customFormat="1">
      <c r="A66" s="55"/>
      <c r="B66" s="56"/>
      <c r="C66" s="57"/>
      <c r="D66" s="58"/>
      <c r="E66" s="59"/>
      <c r="F66" s="60"/>
      <c r="G66" s="61"/>
      <c r="H66" s="58"/>
      <c r="I66" s="62"/>
      <c r="J66" s="17"/>
      <c r="K66" s="62"/>
      <c r="L66" s="62"/>
      <c r="M66" s="62"/>
      <c r="N66" s="62"/>
      <c r="O66" s="62"/>
      <c r="P66" s="239"/>
      <c r="Q66" s="239"/>
      <c r="R66" s="62"/>
      <c r="S66" s="62"/>
      <c r="T66" s="64"/>
      <c r="U66" s="364"/>
    </row>
    <row r="67" spans="1:21" s="16" customFormat="1" ht="30">
      <c r="A67" s="255">
        <v>14</v>
      </c>
      <c r="B67" s="256" t="s">
        <v>114</v>
      </c>
      <c r="C67" s="257" t="s">
        <v>13</v>
      </c>
      <c r="D67" s="261" t="s">
        <v>59</v>
      </c>
      <c r="E67" s="43"/>
      <c r="F67" s="44" t="s">
        <v>83</v>
      </c>
      <c r="G67" s="45"/>
      <c r="H67" s="42"/>
      <c r="I67" s="46"/>
      <c r="J67" s="41"/>
      <c r="K67" s="43">
        <v>522</v>
      </c>
      <c r="L67" s="44" t="s">
        <v>83</v>
      </c>
      <c r="M67" s="45">
        <v>49900</v>
      </c>
      <c r="N67" s="222">
        <f>K67*M67</f>
        <v>26047800</v>
      </c>
      <c r="O67" s="222">
        <v>100</v>
      </c>
      <c r="P67" s="222">
        <f>K67*O67</f>
        <v>52200</v>
      </c>
      <c r="Q67" s="222">
        <f>N67+P67</f>
        <v>26100000</v>
      </c>
      <c r="R67" s="222">
        <f>Q67*10%</f>
        <v>2610000</v>
      </c>
      <c r="S67" s="249">
        <f>Q67+R67</f>
        <v>28710000</v>
      </c>
      <c r="T67" s="250">
        <f>S67</f>
        <v>28710000</v>
      </c>
      <c r="U67" s="372" t="s">
        <v>349</v>
      </c>
    </row>
    <row r="68" spans="1:21" s="16" customFormat="1">
      <c r="A68" s="47"/>
      <c r="B68" s="48"/>
      <c r="C68" s="49"/>
      <c r="D68" s="50"/>
      <c r="E68" s="51"/>
      <c r="F68" s="52"/>
      <c r="G68" s="53"/>
      <c r="H68" s="50"/>
      <c r="I68" s="54"/>
      <c r="J68" s="41"/>
      <c r="K68" s="51"/>
      <c r="L68" s="52"/>
      <c r="M68" s="53"/>
      <c r="N68" s="54"/>
      <c r="O68" s="54"/>
      <c r="P68" s="238"/>
      <c r="Q68" s="238"/>
      <c r="R68" s="54"/>
      <c r="S68" s="54"/>
      <c r="T68" s="63"/>
      <c r="U68" s="373"/>
    </row>
    <row r="69" spans="1:21" s="16" customFormat="1">
      <c r="A69" s="47"/>
      <c r="B69" s="48"/>
      <c r="C69" s="49"/>
      <c r="D69" s="50"/>
      <c r="E69" s="51"/>
      <c r="F69" s="52"/>
      <c r="G69" s="53"/>
      <c r="H69" s="50"/>
      <c r="I69" s="54"/>
      <c r="J69" s="41"/>
      <c r="K69" s="51"/>
      <c r="L69" s="52"/>
      <c r="M69" s="53"/>
      <c r="N69" s="54"/>
      <c r="O69" s="54"/>
      <c r="P69" s="238"/>
      <c r="Q69" s="238"/>
      <c r="R69" s="54"/>
      <c r="S69" s="54"/>
      <c r="T69" s="63"/>
      <c r="U69" s="373"/>
    </row>
    <row r="70" spans="1:21" s="16" customFormat="1">
      <c r="A70" s="55"/>
      <c r="B70" s="56"/>
      <c r="C70" s="57"/>
      <c r="D70" s="58"/>
      <c r="E70" s="59"/>
      <c r="F70" s="60"/>
      <c r="G70" s="61"/>
      <c r="H70" s="58"/>
      <c r="I70" s="62"/>
      <c r="J70" s="41"/>
      <c r="K70" s="59"/>
      <c r="L70" s="60"/>
      <c r="M70" s="61"/>
      <c r="N70" s="62"/>
      <c r="O70" s="62"/>
      <c r="P70" s="239"/>
      <c r="Q70" s="239"/>
      <c r="R70" s="62"/>
      <c r="S70" s="62"/>
      <c r="T70" s="64"/>
      <c r="U70" s="374"/>
    </row>
    <row r="71" spans="1:21">
      <c r="A71" s="255">
        <v>15</v>
      </c>
      <c r="B71" s="92" t="s">
        <v>49</v>
      </c>
      <c r="C71" s="93" t="s">
        <v>50</v>
      </c>
      <c r="D71" s="94"/>
      <c r="E71" s="43"/>
      <c r="F71" s="44" t="s">
        <v>83</v>
      </c>
      <c r="G71" s="45"/>
      <c r="H71" s="74"/>
      <c r="I71" s="68"/>
      <c r="J71" s="66"/>
      <c r="K71" s="43">
        <v>20</v>
      </c>
      <c r="L71" s="44" t="s">
        <v>83</v>
      </c>
      <c r="M71" s="45">
        <v>504800</v>
      </c>
      <c r="N71" s="222">
        <f>K71*M71</f>
        <v>10096000</v>
      </c>
      <c r="O71" s="222">
        <v>100</v>
      </c>
      <c r="P71" s="216">
        <f>K71*O71</f>
        <v>2000</v>
      </c>
      <c r="Q71" s="216">
        <f>N71+P71</f>
        <v>10098000</v>
      </c>
      <c r="R71" s="216">
        <f>Q71*10%</f>
        <v>1009800</v>
      </c>
      <c r="S71" s="246">
        <f>Q71+R71</f>
        <v>11107800</v>
      </c>
      <c r="T71" s="217">
        <f>S71</f>
        <v>11107800</v>
      </c>
      <c r="U71" s="372" t="s">
        <v>350</v>
      </c>
    </row>
    <row r="72" spans="1:21" ht="15.75" customHeight="1">
      <c r="A72" s="47"/>
      <c r="B72" s="95"/>
      <c r="C72" s="96"/>
      <c r="D72" s="97"/>
      <c r="E72" s="51"/>
      <c r="F72" s="52"/>
      <c r="G72" s="53"/>
      <c r="H72" s="75"/>
      <c r="I72" s="70"/>
      <c r="J72" s="67"/>
      <c r="K72" s="51"/>
      <c r="L72" s="52"/>
      <c r="M72" s="53"/>
      <c r="N72" s="70"/>
      <c r="O72" s="70"/>
      <c r="P72" s="236"/>
      <c r="Q72" s="236"/>
      <c r="R72" s="70"/>
      <c r="S72" s="70"/>
      <c r="T72" s="71"/>
      <c r="U72" s="373"/>
    </row>
    <row r="73" spans="1:21" ht="15.75" customHeight="1">
      <c r="A73" s="47"/>
      <c r="B73" s="95"/>
      <c r="C73" s="96"/>
      <c r="D73" s="97"/>
      <c r="E73" s="51"/>
      <c r="F73" s="52"/>
      <c r="G73" s="53"/>
      <c r="H73" s="75"/>
      <c r="I73" s="70"/>
      <c r="J73" s="67"/>
      <c r="K73" s="51"/>
      <c r="L73" s="52"/>
      <c r="M73" s="53"/>
      <c r="N73" s="70"/>
      <c r="O73" s="70"/>
      <c r="P73" s="236"/>
      <c r="Q73" s="236"/>
      <c r="R73" s="70"/>
      <c r="S73" s="70"/>
      <c r="T73" s="71"/>
      <c r="U73" s="373"/>
    </row>
    <row r="74" spans="1:21" ht="15.75" customHeight="1">
      <c r="A74" s="47"/>
      <c r="B74" s="95"/>
      <c r="C74" s="96"/>
      <c r="D74" s="97"/>
      <c r="E74" s="51"/>
      <c r="F74" s="52"/>
      <c r="G74" s="53"/>
      <c r="H74" s="75"/>
      <c r="I74" s="70"/>
      <c r="J74" s="67"/>
      <c r="K74" s="51"/>
      <c r="L74" s="52"/>
      <c r="M74" s="53"/>
      <c r="N74" s="70"/>
      <c r="O74" s="70"/>
      <c r="P74" s="236"/>
      <c r="Q74" s="236"/>
      <c r="R74" s="70"/>
      <c r="S74" s="70"/>
      <c r="T74" s="71"/>
      <c r="U74" s="373"/>
    </row>
    <row r="75" spans="1:21" ht="15.75" customHeight="1">
      <c r="A75" s="55"/>
      <c r="B75" s="98"/>
      <c r="C75" s="99"/>
      <c r="D75" s="100"/>
      <c r="E75" s="59"/>
      <c r="F75" s="60"/>
      <c r="G75" s="61"/>
      <c r="H75" s="76"/>
      <c r="I75" s="72"/>
      <c r="J75" s="67"/>
      <c r="K75" s="59"/>
      <c r="L75" s="60"/>
      <c r="M75" s="61"/>
      <c r="N75" s="72"/>
      <c r="O75" s="72"/>
      <c r="P75" s="237"/>
      <c r="Q75" s="237"/>
      <c r="R75" s="72"/>
      <c r="S75" s="72"/>
      <c r="T75" s="73"/>
      <c r="U75" s="374"/>
    </row>
    <row r="76" spans="1:21">
      <c r="A76" s="255">
        <v>16</v>
      </c>
      <c r="B76" s="257" t="s">
        <v>186</v>
      </c>
      <c r="C76" s="257" t="s">
        <v>187</v>
      </c>
      <c r="D76" s="79"/>
      <c r="E76" s="43"/>
      <c r="F76" s="80" t="s">
        <v>188</v>
      </c>
      <c r="G76" s="45"/>
      <c r="H76" s="68"/>
      <c r="I76" s="68"/>
      <c r="J76" s="66"/>
      <c r="K76" s="43">
        <v>600</v>
      </c>
      <c r="L76" s="80" t="s">
        <v>188</v>
      </c>
      <c r="M76" s="45">
        <v>15350</v>
      </c>
      <c r="N76" s="222">
        <f>K76*M76</f>
        <v>9210000</v>
      </c>
      <c r="O76" s="222">
        <v>100</v>
      </c>
      <c r="P76" s="216">
        <f>K76*O76</f>
        <v>60000</v>
      </c>
      <c r="Q76" s="216">
        <f>N76+P76</f>
        <v>9270000</v>
      </c>
      <c r="R76" s="216">
        <f>Q76*10%</f>
        <v>927000</v>
      </c>
      <c r="S76" s="246">
        <f>Q76+R76</f>
        <v>10197000</v>
      </c>
      <c r="T76" s="217">
        <f>S76</f>
        <v>10197000</v>
      </c>
      <c r="U76" s="362" t="s">
        <v>351</v>
      </c>
    </row>
    <row r="77" spans="1:21" ht="15.75" customHeight="1">
      <c r="A77" s="47"/>
      <c r="B77" s="49"/>
      <c r="C77" s="49"/>
      <c r="D77" s="83"/>
      <c r="E77" s="51"/>
      <c r="F77" s="84"/>
      <c r="G77" s="53"/>
      <c r="H77" s="70"/>
      <c r="I77" s="70"/>
      <c r="J77" s="67"/>
      <c r="K77" s="51"/>
      <c r="L77" s="84"/>
      <c r="M77" s="53"/>
      <c r="N77" s="70"/>
      <c r="O77" s="70"/>
      <c r="P77" s="236"/>
      <c r="Q77" s="236"/>
      <c r="R77" s="70"/>
      <c r="S77" s="70"/>
      <c r="T77" s="71"/>
      <c r="U77" s="363"/>
    </row>
    <row r="78" spans="1:21" ht="15.75" customHeight="1">
      <c r="A78" s="47"/>
      <c r="B78" s="49"/>
      <c r="C78" s="49"/>
      <c r="D78" s="83"/>
      <c r="E78" s="51"/>
      <c r="F78" s="84"/>
      <c r="G78" s="53"/>
      <c r="H78" s="70"/>
      <c r="I78" s="70"/>
      <c r="J78" s="67"/>
      <c r="K78" s="51"/>
      <c r="L78" s="84"/>
      <c r="M78" s="53"/>
      <c r="N78" s="70"/>
      <c r="O78" s="70"/>
      <c r="P78" s="236"/>
      <c r="Q78" s="236"/>
      <c r="R78" s="70"/>
      <c r="S78" s="70"/>
      <c r="T78" s="71"/>
      <c r="U78" s="363"/>
    </row>
    <row r="79" spans="1:21" ht="15.75" customHeight="1">
      <c r="A79" s="47"/>
      <c r="B79" s="49"/>
      <c r="C79" s="49"/>
      <c r="D79" s="83"/>
      <c r="E79" s="51"/>
      <c r="F79" s="84"/>
      <c r="G79" s="53"/>
      <c r="H79" s="70"/>
      <c r="I79" s="70"/>
      <c r="J79" s="67"/>
      <c r="K79" s="51"/>
      <c r="L79" s="84"/>
      <c r="M79" s="53"/>
      <c r="N79" s="70"/>
      <c r="O79" s="70"/>
      <c r="P79" s="236"/>
      <c r="Q79" s="236"/>
      <c r="R79" s="70"/>
      <c r="S79" s="70"/>
      <c r="T79" s="71"/>
      <c r="U79" s="363"/>
    </row>
    <row r="80" spans="1:21" ht="15.75" customHeight="1">
      <c r="A80" s="55"/>
      <c r="B80" s="57"/>
      <c r="C80" s="57"/>
      <c r="D80" s="87"/>
      <c r="E80" s="59"/>
      <c r="F80" s="88"/>
      <c r="G80" s="61"/>
      <c r="H80" s="72"/>
      <c r="I80" s="72"/>
      <c r="J80" s="67"/>
      <c r="K80" s="59"/>
      <c r="L80" s="88"/>
      <c r="M80" s="61"/>
      <c r="N80" s="72"/>
      <c r="O80" s="72"/>
      <c r="P80" s="237"/>
      <c r="Q80" s="237"/>
      <c r="R80" s="72"/>
      <c r="S80" s="72"/>
      <c r="T80" s="73"/>
      <c r="U80" s="364"/>
    </row>
    <row r="81" spans="1:21">
      <c r="A81" s="255">
        <v>17</v>
      </c>
      <c r="B81" s="92" t="s">
        <v>121</v>
      </c>
      <c r="C81" s="80" t="s">
        <v>122</v>
      </c>
      <c r="D81" s="94"/>
      <c r="E81" s="43"/>
      <c r="F81" s="44" t="s">
        <v>117</v>
      </c>
      <c r="G81" s="45"/>
      <c r="H81" s="74"/>
      <c r="I81" s="101"/>
      <c r="J81" s="66"/>
      <c r="K81" s="43">
        <v>335</v>
      </c>
      <c r="L81" s="44" t="s">
        <v>117</v>
      </c>
      <c r="M81" s="45">
        <v>47350</v>
      </c>
      <c r="N81" s="222">
        <f>K81*M81</f>
        <v>15862250</v>
      </c>
      <c r="O81" s="222">
        <v>100</v>
      </c>
      <c r="P81" s="216">
        <f>K81*O81</f>
        <v>33500</v>
      </c>
      <c r="Q81" s="216">
        <f>N81+P81</f>
        <v>15895750</v>
      </c>
      <c r="R81" s="216">
        <f>Q81*10%</f>
        <v>1589575</v>
      </c>
      <c r="S81" s="246">
        <f>Q81+R81</f>
        <v>17485325</v>
      </c>
      <c r="T81" s="217">
        <f>S81</f>
        <v>17485325</v>
      </c>
      <c r="U81" s="372" t="s">
        <v>352</v>
      </c>
    </row>
    <row r="82" spans="1:21" ht="15.75" customHeight="1">
      <c r="A82" s="47"/>
      <c r="B82" s="95"/>
      <c r="C82" s="84"/>
      <c r="D82" s="97"/>
      <c r="E82" s="51"/>
      <c r="F82" s="52"/>
      <c r="G82" s="53"/>
      <c r="H82" s="75"/>
      <c r="I82" s="102"/>
      <c r="J82" s="67"/>
      <c r="K82" s="51"/>
      <c r="L82" s="52"/>
      <c r="M82" s="53"/>
      <c r="N82" s="70"/>
      <c r="O82" s="70"/>
      <c r="P82" s="236"/>
      <c r="Q82" s="236"/>
      <c r="R82" s="70"/>
      <c r="S82" s="70"/>
      <c r="T82" s="71"/>
      <c r="U82" s="373"/>
    </row>
    <row r="83" spans="1:21" ht="15.75" customHeight="1">
      <c r="A83" s="47"/>
      <c r="B83" s="95"/>
      <c r="C83" s="84"/>
      <c r="D83" s="97"/>
      <c r="E83" s="51"/>
      <c r="F83" s="52"/>
      <c r="G83" s="53"/>
      <c r="H83" s="75"/>
      <c r="I83" s="102"/>
      <c r="J83" s="67"/>
      <c r="K83" s="51"/>
      <c r="L83" s="52"/>
      <c r="M83" s="53"/>
      <c r="N83" s="70"/>
      <c r="O83" s="70"/>
      <c r="P83" s="236"/>
      <c r="Q83" s="236"/>
      <c r="R83" s="70"/>
      <c r="S83" s="70"/>
      <c r="T83" s="71"/>
      <c r="U83" s="373"/>
    </row>
    <row r="84" spans="1:21" ht="15.75" customHeight="1">
      <c r="A84" s="47"/>
      <c r="B84" s="95"/>
      <c r="C84" s="84"/>
      <c r="D84" s="97"/>
      <c r="E84" s="51"/>
      <c r="F84" s="52"/>
      <c r="G84" s="53"/>
      <c r="H84" s="75"/>
      <c r="I84" s="102"/>
      <c r="J84" s="67"/>
      <c r="K84" s="51"/>
      <c r="L84" s="52"/>
      <c r="M84" s="53"/>
      <c r="N84" s="70"/>
      <c r="O84" s="70"/>
      <c r="P84" s="236"/>
      <c r="Q84" s="236"/>
      <c r="R84" s="70"/>
      <c r="S84" s="70"/>
      <c r="T84" s="71"/>
      <c r="U84" s="373"/>
    </row>
    <row r="85" spans="1:21" ht="15.75" customHeight="1">
      <c r="A85" s="55"/>
      <c r="B85" s="98"/>
      <c r="C85" s="88"/>
      <c r="D85" s="100"/>
      <c r="E85" s="59"/>
      <c r="F85" s="60"/>
      <c r="G85" s="61"/>
      <c r="H85" s="76"/>
      <c r="I85" s="103"/>
      <c r="J85" s="67"/>
      <c r="K85" s="59"/>
      <c r="L85" s="60"/>
      <c r="M85" s="61"/>
      <c r="N85" s="72"/>
      <c r="O85" s="72"/>
      <c r="P85" s="237"/>
      <c r="Q85" s="237"/>
      <c r="R85" s="72"/>
      <c r="S85" s="72"/>
      <c r="T85" s="73"/>
      <c r="U85" s="374"/>
    </row>
    <row r="86" spans="1:21" s="35" customFormat="1">
      <c r="A86" s="255">
        <v>18</v>
      </c>
      <c r="B86" s="104" t="s">
        <v>121</v>
      </c>
      <c r="C86" s="105" t="s">
        <v>237</v>
      </c>
      <c r="D86" s="106"/>
      <c r="E86" s="107"/>
      <c r="F86" s="105" t="s">
        <v>83</v>
      </c>
      <c r="G86" s="108"/>
      <c r="H86" s="109"/>
      <c r="I86" s="125"/>
      <c r="J86" s="128"/>
      <c r="K86" s="107">
        <v>100</v>
      </c>
      <c r="L86" s="105" t="s">
        <v>83</v>
      </c>
      <c r="M86" s="108">
        <v>31650</v>
      </c>
      <c r="N86" s="222">
        <f>K86*M86</f>
        <v>3165000</v>
      </c>
      <c r="O86" s="222">
        <v>100</v>
      </c>
      <c r="P86" s="216">
        <f>K86*O86</f>
        <v>10000</v>
      </c>
      <c r="Q86" s="216">
        <f>N86+P86</f>
        <v>3175000</v>
      </c>
      <c r="R86" s="216">
        <f>Q86*10%</f>
        <v>317500</v>
      </c>
      <c r="S86" s="246">
        <f>Q86+R86</f>
        <v>3492500</v>
      </c>
      <c r="T86" s="217">
        <f>S86</f>
        <v>3492500</v>
      </c>
      <c r="U86" s="359" t="s">
        <v>353</v>
      </c>
    </row>
    <row r="87" spans="1:21" s="35" customFormat="1" ht="15.75" customHeight="1">
      <c r="A87" s="47"/>
      <c r="B87" s="111"/>
      <c r="C87" s="112"/>
      <c r="D87" s="113"/>
      <c r="E87" s="114"/>
      <c r="F87" s="112"/>
      <c r="G87" s="115"/>
      <c r="H87" s="116"/>
      <c r="I87" s="126"/>
      <c r="J87" s="129"/>
      <c r="K87" s="114"/>
      <c r="L87" s="112"/>
      <c r="M87" s="115"/>
      <c r="N87" s="117"/>
      <c r="O87" s="117"/>
      <c r="P87" s="241"/>
      <c r="Q87" s="241"/>
      <c r="R87" s="117"/>
      <c r="S87" s="117"/>
      <c r="T87" s="117"/>
      <c r="U87" s="360"/>
    </row>
    <row r="88" spans="1:21" s="35" customFormat="1" ht="15.75" customHeight="1">
      <c r="A88" s="47"/>
      <c r="B88" s="111"/>
      <c r="C88" s="112"/>
      <c r="D88" s="113"/>
      <c r="E88" s="114"/>
      <c r="F88" s="112"/>
      <c r="G88" s="115"/>
      <c r="H88" s="116"/>
      <c r="I88" s="126"/>
      <c r="J88" s="129"/>
      <c r="K88" s="114"/>
      <c r="L88" s="112"/>
      <c r="M88" s="115"/>
      <c r="N88" s="117"/>
      <c r="O88" s="117"/>
      <c r="P88" s="241"/>
      <c r="Q88" s="241"/>
      <c r="R88" s="117"/>
      <c r="S88" s="117"/>
      <c r="T88" s="117"/>
      <c r="U88" s="360"/>
    </row>
    <row r="89" spans="1:21" s="35" customFormat="1" ht="15.75" customHeight="1">
      <c r="A89" s="47"/>
      <c r="B89" s="111"/>
      <c r="C89" s="112"/>
      <c r="D89" s="113"/>
      <c r="E89" s="114"/>
      <c r="F89" s="112"/>
      <c r="G89" s="115"/>
      <c r="H89" s="116"/>
      <c r="I89" s="126"/>
      <c r="J89" s="129"/>
      <c r="K89" s="114"/>
      <c r="L89" s="112"/>
      <c r="M89" s="115"/>
      <c r="N89" s="117"/>
      <c r="O89" s="117"/>
      <c r="P89" s="241"/>
      <c r="Q89" s="241"/>
      <c r="R89" s="117"/>
      <c r="S89" s="117"/>
      <c r="T89" s="117"/>
      <c r="U89" s="360"/>
    </row>
    <row r="90" spans="1:21" s="35" customFormat="1" ht="15.75" customHeight="1">
      <c r="A90" s="55"/>
      <c r="B90" s="118"/>
      <c r="C90" s="119"/>
      <c r="D90" s="120"/>
      <c r="E90" s="121"/>
      <c r="F90" s="119"/>
      <c r="G90" s="122"/>
      <c r="H90" s="123"/>
      <c r="I90" s="127"/>
      <c r="J90" s="129"/>
      <c r="K90" s="121"/>
      <c r="L90" s="119"/>
      <c r="M90" s="122"/>
      <c r="N90" s="124"/>
      <c r="O90" s="124"/>
      <c r="P90" s="242"/>
      <c r="Q90" s="242"/>
      <c r="R90" s="124"/>
      <c r="S90" s="124"/>
      <c r="T90" s="124"/>
      <c r="U90" s="361"/>
    </row>
    <row r="91" spans="1:21">
      <c r="A91" s="255">
        <v>19</v>
      </c>
      <c r="B91" s="257" t="s">
        <v>198</v>
      </c>
      <c r="C91" s="257" t="s">
        <v>199</v>
      </c>
      <c r="D91" s="79"/>
      <c r="E91" s="43"/>
      <c r="F91" s="80" t="s">
        <v>83</v>
      </c>
      <c r="G91" s="45"/>
      <c r="H91" s="68"/>
      <c r="I91" s="101"/>
      <c r="J91" s="66"/>
      <c r="K91" s="43">
        <v>1</v>
      </c>
      <c r="L91" s="80" t="s">
        <v>83</v>
      </c>
      <c r="M91" s="45">
        <v>17351700</v>
      </c>
      <c r="N91" s="222">
        <f>K91*M91</f>
        <v>17351700</v>
      </c>
      <c r="O91" s="222">
        <v>10000</v>
      </c>
      <c r="P91" s="216">
        <f>K91*O91</f>
        <v>10000</v>
      </c>
      <c r="Q91" s="216">
        <f>N91+P91</f>
        <v>17361700</v>
      </c>
      <c r="R91" s="216">
        <f>Q91*10%</f>
        <v>1736170</v>
      </c>
      <c r="S91" s="246">
        <f>Q91+R91</f>
        <v>19097870</v>
      </c>
      <c r="T91" s="217">
        <f>S91</f>
        <v>19097870</v>
      </c>
      <c r="U91" s="362" t="s">
        <v>354</v>
      </c>
    </row>
    <row r="92" spans="1:21" ht="15.75" customHeight="1">
      <c r="A92" s="47"/>
      <c r="B92" s="49"/>
      <c r="C92" s="49"/>
      <c r="D92" s="83"/>
      <c r="E92" s="51"/>
      <c r="F92" s="84"/>
      <c r="G92" s="53"/>
      <c r="H92" s="70"/>
      <c r="I92" s="102"/>
      <c r="J92" s="67"/>
      <c r="K92" s="51"/>
      <c r="L92" s="84"/>
      <c r="M92" s="53"/>
      <c r="N92" s="70"/>
      <c r="O92" s="70"/>
      <c r="P92" s="236"/>
      <c r="Q92" s="236"/>
      <c r="R92" s="70"/>
      <c r="S92" s="70"/>
      <c r="T92" s="71"/>
      <c r="U92" s="363"/>
    </row>
    <row r="93" spans="1:21" ht="15.75" customHeight="1">
      <c r="A93" s="47"/>
      <c r="B93" s="49"/>
      <c r="C93" s="49"/>
      <c r="D93" s="83"/>
      <c r="E93" s="51"/>
      <c r="F93" s="84"/>
      <c r="G93" s="53"/>
      <c r="H93" s="70"/>
      <c r="I93" s="102"/>
      <c r="J93" s="67"/>
      <c r="K93" s="51"/>
      <c r="L93" s="84"/>
      <c r="M93" s="53"/>
      <c r="N93" s="70"/>
      <c r="O93" s="70"/>
      <c r="P93" s="236"/>
      <c r="Q93" s="236"/>
      <c r="R93" s="70"/>
      <c r="S93" s="70"/>
      <c r="T93" s="71"/>
      <c r="U93" s="363"/>
    </row>
    <row r="94" spans="1:21" ht="15.75" customHeight="1">
      <c r="A94" s="47"/>
      <c r="B94" s="49"/>
      <c r="C94" s="49"/>
      <c r="D94" s="83"/>
      <c r="E94" s="51"/>
      <c r="F94" s="84"/>
      <c r="G94" s="53"/>
      <c r="H94" s="70"/>
      <c r="I94" s="102"/>
      <c r="J94" s="67"/>
      <c r="K94" s="51"/>
      <c r="L94" s="84"/>
      <c r="M94" s="53"/>
      <c r="N94" s="70"/>
      <c r="O94" s="70"/>
      <c r="P94" s="236"/>
      <c r="Q94" s="236"/>
      <c r="R94" s="70"/>
      <c r="S94" s="70"/>
      <c r="T94" s="71"/>
      <c r="U94" s="363"/>
    </row>
    <row r="95" spans="1:21" ht="15.75" customHeight="1">
      <c r="A95" s="55"/>
      <c r="B95" s="57"/>
      <c r="C95" s="57"/>
      <c r="D95" s="87"/>
      <c r="E95" s="59"/>
      <c r="F95" s="88"/>
      <c r="G95" s="61"/>
      <c r="H95" s="72"/>
      <c r="I95" s="103"/>
      <c r="J95" s="67"/>
      <c r="K95" s="59"/>
      <c r="L95" s="88"/>
      <c r="M95" s="61"/>
      <c r="N95" s="72"/>
      <c r="O95" s="72"/>
      <c r="P95" s="237"/>
      <c r="Q95" s="237"/>
      <c r="R95" s="72"/>
      <c r="S95" s="72"/>
      <c r="T95" s="73"/>
      <c r="U95" s="364"/>
    </row>
    <row r="96" spans="1:21">
      <c r="A96" s="255">
        <v>20</v>
      </c>
      <c r="B96" s="257" t="s">
        <v>91</v>
      </c>
      <c r="C96" s="257" t="s">
        <v>91</v>
      </c>
      <c r="D96" s="79"/>
      <c r="E96" s="43"/>
      <c r="F96" s="80" t="s">
        <v>83</v>
      </c>
      <c r="G96" s="45"/>
      <c r="H96" s="74"/>
      <c r="I96" s="101"/>
      <c r="J96" s="66"/>
      <c r="K96" s="43">
        <v>50</v>
      </c>
      <c r="L96" s="80" t="s">
        <v>83</v>
      </c>
      <c r="M96" s="45">
        <v>14850</v>
      </c>
      <c r="N96" s="222">
        <f>K96*M96</f>
        <v>742500</v>
      </c>
      <c r="O96" s="222">
        <v>50</v>
      </c>
      <c r="P96" s="216">
        <f>K96*O96</f>
        <v>2500</v>
      </c>
      <c r="Q96" s="216">
        <f>N96+P96</f>
        <v>745000</v>
      </c>
      <c r="R96" s="216">
        <f>Q96*10%</f>
        <v>74500</v>
      </c>
      <c r="S96" s="246">
        <f>Q96+R96</f>
        <v>819500</v>
      </c>
      <c r="T96" s="217">
        <f>S96</f>
        <v>819500</v>
      </c>
      <c r="U96" s="372" t="s">
        <v>355</v>
      </c>
    </row>
    <row r="97" spans="1:21" ht="15.75" customHeight="1">
      <c r="A97" s="47"/>
      <c r="B97" s="49"/>
      <c r="C97" s="49"/>
      <c r="D97" s="83"/>
      <c r="E97" s="51"/>
      <c r="F97" s="84"/>
      <c r="G97" s="53"/>
      <c r="H97" s="75"/>
      <c r="I97" s="102"/>
      <c r="J97" s="67"/>
      <c r="K97" s="51"/>
      <c r="L97" s="84"/>
      <c r="M97" s="53"/>
      <c r="N97" s="70"/>
      <c r="O97" s="70"/>
      <c r="P97" s="236"/>
      <c r="Q97" s="236"/>
      <c r="R97" s="70"/>
      <c r="S97" s="70"/>
      <c r="T97" s="71"/>
      <c r="U97" s="373"/>
    </row>
    <row r="98" spans="1:21" ht="15.75" customHeight="1">
      <c r="A98" s="47"/>
      <c r="B98" s="49"/>
      <c r="C98" s="49"/>
      <c r="D98" s="83"/>
      <c r="E98" s="51"/>
      <c r="F98" s="84"/>
      <c r="G98" s="53"/>
      <c r="H98" s="75"/>
      <c r="I98" s="102"/>
      <c r="J98" s="67"/>
      <c r="K98" s="51"/>
      <c r="L98" s="84"/>
      <c r="M98" s="53"/>
      <c r="N98" s="70"/>
      <c r="O98" s="70"/>
      <c r="P98" s="236"/>
      <c r="Q98" s="236"/>
      <c r="R98" s="70"/>
      <c r="S98" s="70"/>
      <c r="T98" s="71"/>
      <c r="U98" s="373"/>
    </row>
    <row r="99" spans="1:21" ht="15.75" customHeight="1">
      <c r="A99" s="47"/>
      <c r="B99" s="49"/>
      <c r="C99" s="49"/>
      <c r="D99" s="83"/>
      <c r="E99" s="51"/>
      <c r="F99" s="84"/>
      <c r="G99" s="53"/>
      <c r="H99" s="75"/>
      <c r="I99" s="102"/>
      <c r="J99" s="67"/>
      <c r="K99" s="51"/>
      <c r="L99" s="84"/>
      <c r="M99" s="53"/>
      <c r="N99" s="70"/>
      <c r="O99" s="70"/>
      <c r="P99" s="236"/>
      <c r="Q99" s="236"/>
      <c r="R99" s="70"/>
      <c r="S99" s="70"/>
      <c r="T99" s="71"/>
      <c r="U99" s="373"/>
    </row>
    <row r="100" spans="1:21" ht="15.75" customHeight="1">
      <c r="A100" s="55"/>
      <c r="B100" s="57"/>
      <c r="C100" s="57"/>
      <c r="D100" s="87"/>
      <c r="E100" s="59"/>
      <c r="F100" s="88"/>
      <c r="G100" s="61"/>
      <c r="H100" s="76"/>
      <c r="I100" s="103"/>
      <c r="J100" s="67"/>
      <c r="K100" s="59"/>
      <c r="L100" s="88"/>
      <c r="M100" s="61"/>
      <c r="N100" s="72"/>
      <c r="O100" s="72"/>
      <c r="P100" s="237"/>
      <c r="Q100" s="237"/>
      <c r="R100" s="72"/>
      <c r="S100" s="72"/>
      <c r="T100" s="73"/>
      <c r="U100" s="374"/>
    </row>
    <row r="101" spans="1:21">
      <c r="A101" s="255">
        <v>21</v>
      </c>
      <c r="B101" s="256" t="s">
        <v>224</v>
      </c>
      <c r="C101" s="257" t="s">
        <v>14</v>
      </c>
      <c r="D101" s="261" t="s">
        <v>73</v>
      </c>
      <c r="E101" s="43"/>
      <c r="F101" s="44" t="s">
        <v>83</v>
      </c>
      <c r="G101" s="45"/>
      <c r="H101" s="130" t="s">
        <v>253</v>
      </c>
      <c r="I101" s="131" t="s">
        <v>254</v>
      </c>
      <c r="J101" s="66"/>
      <c r="K101" s="43">
        <v>1</v>
      </c>
      <c r="L101" s="44" t="s">
        <v>83</v>
      </c>
      <c r="M101" s="45">
        <v>35800</v>
      </c>
      <c r="N101" s="222">
        <f>K101*M101</f>
        <v>35800</v>
      </c>
      <c r="O101" s="222">
        <v>50</v>
      </c>
      <c r="P101" s="216">
        <f>K101*O101</f>
        <v>50</v>
      </c>
      <c r="Q101" s="216">
        <f>N101+P101</f>
        <v>35850</v>
      </c>
      <c r="R101" s="216">
        <f>Q101*10%</f>
        <v>3585</v>
      </c>
      <c r="S101" s="246">
        <f>Q101+R101</f>
        <v>39435</v>
      </c>
      <c r="T101" s="217">
        <f>S101</f>
        <v>39435</v>
      </c>
      <c r="U101" s="372" t="s">
        <v>356</v>
      </c>
    </row>
    <row r="102" spans="1:21" ht="15.75" customHeight="1">
      <c r="A102" s="47"/>
      <c r="B102" s="48"/>
      <c r="C102" s="49"/>
      <c r="D102" s="50"/>
      <c r="E102" s="51"/>
      <c r="F102" s="52"/>
      <c r="G102" s="53"/>
      <c r="H102" s="75"/>
      <c r="I102" s="102"/>
      <c r="J102" s="67"/>
      <c r="K102" s="51"/>
      <c r="L102" s="52"/>
      <c r="M102" s="53"/>
      <c r="N102" s="70"/>
      <c r="O102" s="70"/>
      <c r="P102" s="236"/>
      <c r="Q102" s="236"/>
      <c r="R102" s="70"/>
      <c r="S102" s="70"/>
      <c r="T102" s="71"/>
      <c r="U102" s="373"/>
    </row>
    <row r="103" spans="1:21" ht="15.75" customHeight="1">
      <c r="A103" s="47"/>
      <c r="B103" s="48"/>
      <c r="C103" s="49"/>
      <c r="D103" s="50"/>
      <c r="E103" s="51"/>
      <c r="F103" s="52"/>
      <c r="G103" s="53"/>
      <c r="H103" s="75"/>
      <c r="I103" s="102"/>
      <c r="J103" s="67"/>
      <c r="K103" s="51"/>
      <c r="L103" s="52"/>
      <c r="M103" s="53"/>
      <c r="N103" s="70"/>
      <c r="O103" s="70"/>
      <c r="P103" s="236"/>
      <c r="Q103" s="236"/>
      <c r="R103" s="70"/>
      <c r="S103" s="70"/>
      <c r="T103" s="71"/>
      <c r="U103" s="373"/>
    </row>
    <row r="104" spans="1:21" ht="15.75" customHeight="1">
      <c r="A104" s="47"/>
      <c r="B104" s="48"/>
      <c r="C104" s="49"/>
      <c r="D104" s="50"/>
      <c r="E104" s="51"/>
      <c r="F104" s="52"/>
      <c r="G104" s="53"/>
      <c r="H104" s="75"/>
      <c r="I104" s="102"/>
      <c r="J104" s="67"/>
      <c r="K104" s="51"/>
      <c r="L104" s="52"/>
      <c r="M104" s="53"/>
      <c r="N104" s="70"/>
      <c r="O104" s="70"/>
      <c r="P104" s="236"/>
      <c r="Q104" s="236"/>
      <c r="R104" s="70"/>
      <c r="S104" s="70"/>
      <c r="T104" s="71"/>
      <c r="U104" s="373"/>
    </row>
    <row r="105" spans="1:21" ht="15.75" customHeight="1">
      <c r="A105" s="55"/>
      <c r="B105" s="56"/>
      <c r="C105" s="57"/>
      <c r="D105" s="58"/>
      <c r="E105" s="59"/>
      <c r="F105" s="60"/>
      <c r="G105" s="61"/>
      <c r="H105" s="76"/>
      <c r="I105" s="103"/>
      <c r="J105" s="67"/>
      <c r="K105" s="59"/>
      <c r="L105" s="60"/>
      <c r="M105" s="61"/>
      <c r="N105" s="72"/>
      <c r="O105" s="72"/>
      <c r="P105" s="237"/>
      <c r="Q105" s="237"/>
      <c r="R105" s="72"/>
      <c r="S105" s="72"/>
      <c r="T105" s="73"/>
      <c r="U105" s="374"/>
    </row>
    <row r="106" spans="1:21">
      <c r="A106" s="255">
        <v>22</v>
      </c>
      <c r="B106" s="257" t="s">
        <v>104</v>
      </c>
      <c r="C106" s="257" t="s">
        <v>105</v>
      </c>
      <c r="D106" s="79"/>
      <c r="E106" s="43"/>
      <c r="F106" s="80" t="s">
        <v>83</v>
      </c>
      <c r="G106" s="45"/>
      <c r="H106" s="74"/>
      <c r="I106" s="101"/>
      <c r="J106" s="66"/>
      <c r="K106" s="43">
        <v>82690</v>
      </c>
      <c r="L106" s="80" t="s">
        <v>83</v>
      </c>
      <c r="M106" s="45">
        <v>3900</v>
      </c>
      <c r="N106" s="222">
        <f>K106*M106</f>
        <v>322491000</v>
      </c>
      <c r="O106" s="222">
        <v>5</v>
      </c>
      <c r="P106" s="216">
        <f>K106*O106</f>
        <v>413450</v>
      </c>
      <c r="Q106" s="216">
        <f>N106+P106</f>
        <v>322904450</v>
      </c>
      <c r="R106" s="216">
        <f>Q106*10%</f>
        <v>32290445</v>
      </c>
      <c r="S106" s="246">
        <f>Q106+R106</f>
        <v>355194895</v>
      </c>
      <c r="T106" s="217">
        <f>S106</f>
        <v>355194895</v>
      </c>
      <c r="U106" s="372" t="s">
        <v>357</v>
      </c>
    </row>
    <row r="107" spans="1:21" ht="15.75" customHeight="1">
      <c r="A107" s="47"/>
      <c r="B107" s="49"/>
      <c r="C107" s="49"/>
      <c r="D107" s="83"/>
      <c r="E107" s="51"/>
      <c r="F107" s="84"/>
      <c r="G107" s="53"/>
      <c r="H107" s="75"/>
      <c r="I107" s="102"/>
      <c r="J107" s="67"/>
      <c r="K107" s="51"/>
      <c r="L107" s="84"/>
      <c r="M107" s="53"/>
      <c r="N107" s="70"/>
      <c r="O107" s="70"/>
      <c r="P107" s="236"/>
      <c r="Q107" s="236"/>
      <c r="R107" s="70"/>
      <c r="S107" s="70"/>
      <c r="T107" s="71"/>
      <c r="U107" s="373"/>
    </row>
    <row r="108" spans="1:21" ht="15.75" customHeight="1">
      <c r="A108" s="47"/>
      <c r="B108" s="49"/>
      <c r="C108" s="49"/>
      <c r="D108" s="83"/>
      <c r="E108" s="51"/>
      <c r="F108" s="84"/>
      <c r="G108" s="53"/>
      <c r="H108" s="75"/>
      <c r="I108" s="102"/>
      <c r="J108" s="67"/>
      <c r="K108" s="51"/>
      <c r="L108" s="84"/>
      <c r="M108" s="53"/>
      <c r="N108" s="70"/>
      <c r="O108" s="70"/>
      <c r="P108" s="236"/>
      <c r="Q108" s="236"/>
      <c r="R108" s="70"/>
      <c r="S108" s="70"/>
      <c r="T108" s="71"/>
      <c r="U108" s="373"/>
    </row>
    <row r="109" spans="1:21" ht="15.75" customHeight="1">
      <c r="A109" s="47"/>
      <c r="B109" s="49"/>
      <c r="C109" s="49"/>
      <c r="D109" s="83"/>
      <c r="E109" s="51"/>
      <c r="F109" s="84"/>
      <c r="G109" s="53"/>
      <c r="H109" s="75"/>
      <c r="I109" s="102"/>
      <c r="J109" s="67"/>
      <c r="K109" s="51"/>
      <c r="L109" s="84"/>
      <c r="M109" s="53"/>
      <c r="N109" s="70"/>
      <c r="O109" s="70"/>
      <c r="P109" s="236"/>
      <c r="Q109" s="236"/>
      <c r="R109" s="70"/>
      <c r="S109" s="70"/>
      <c r="T109" s="71"/>
      <c r="U109" s="373"/>
    </row>
    <row r="110" spans="1:21" ht="15.75" customHeight="1">
      <c r="A110" s="55"/>
      <c r="B110" s="57"/>
      <c r="C110" s="57"/>
      <c r="D110" s="87"/>
      <c r="E110" s="59"/>
      <c r="F110" s="88"/>
      <c r="G110" s="61"/>
      <c r="H110" s="76"/>
      <c r="I110" s="103"/>
      <c r="J110" s="67"/>
      <c r="K110" s="59"/>
      <c r="L110" s="88"/>
      <c r="M110" s="61"/>
      <c r="N110" s="72"/>
      <c r="O110" s="72"/>
      <c r="P110" s="237"/>
      <c r="Q110" s="237"/>
      <c r="R110" s="72"/>
      <c r="S110" s="72"/>
      <c r="T110" s="73"/>
      <c r="U110" s="374"/>
    </row>
    <row r="111" spans="1:21">
      <c r="A111" s="255">
        <v>23</v>
      </c>
      <c r="B111" s="257" t="s">
        <v>189</v>
      </c>
      <c r="C111" s="257" t="s">
        <v>190</v>
      </c>
      <c r="D111" s="79" t="s">
        <v>191</v>
      </c>
      <c r="E111" s="43"/>
      <c r="F111" s="80" t="s">
        <v>84</v>
      </c>
      <c r="G111" s="45"/>
      <c r="H111" s="130" t="s">
        <v>255</v>
      </c>
      <c r="I111" s="131" t="s">
        <v>256</v>
      </c>
      <c r="J111" s="66"/>
      <c r="K111" s="43">
        <v>185</v>
      </c>
      <c r="L111" s="80" t="s">
        <v>84</v>
      </c>
      <c r="M111" s="45">
        <v>459800</v>
      </c>
      <c r="N111" s="222">
        <f>K111*M111</f>
        <v>85063000</v>
      </c>
      <c r="O111" s="222">
        <v>100</v>
      </c>
      <c r="P111" s="216">
        <f>K111*O111</f>
        <v>18500</v>
      </c>
      <c r="Q111" s="216">
        <f>N111+P111</f>
        <v>85081500</v>
      </c>
      <c r="R111" s="216">
        <f>Q111*10%</f>
        <v>8508150</v>
      </c>
      <c r="S111" s="246">
        <f>Q111+R111</f>
        <v>93589650</v>
      </c>
      <c r="T111" s="217">
        <f>S111</f>
        <v>93589650</v>
      </c>
      <c r="U111" s="362" t="s">
        <v>358</v>
      </c>
    </row>
    <row r="112" spans="1:21" ht="15.75" customHeight="1">
      <c r="A112" s="47"/>
      <c r="B112" s="49"/>
      <c r="C112" s="49"/>
      <c r="D112" s="83"/>
      <c r="E112" s="51"/>
      <c r="F112" s="84"/>
      <c r="G112" s="53"/>
      <c r="H112" s="70"/>
      <c r="I112" s="102"/>
      <c r="J112" s="67"/>
      <c r="K112" s="51"/>
      <c r="L112" s="84"/>
      <c r="M112" s="53"/>
      <c r="N112" s="70"/>
      <c r="O112" s="70"/>
      <c r="P112" s="236"/>
      <c r="Q112" s="236"/>
      <c r="R112" s="70"/>
      <c r="S112" s="70"/>
      <c r="T112" s="71"/>
      <c r="U112" s="363"/>
    </row>
    <row r="113" spans="1:21" ht="15.75" customHeight="1">
      <c r="A113" s="47"/>
      <c r="B113" s="49"/>
      <c r="C113" s="49"/>
      <c r="D113" s="83"/>
      <c r="E113" s="51"/>
      <c r="F113" s="84"/>
      <c r="G113" s="53"/>
      <c r="H113" s="70"/>
      <c r="I113" s="102"/>
      <c r="J113" s="67"/>
      <c r="K113" s="51"/>
      <c r="L113" s="84"/>
      <c r="M113" s="53"/>
      <c r="N113" s="70"/>
      <c r="O113" s="70"/>
      <c r="P113" s="236"/>
      <c r="Q113" s="236"/>
      <c r="R113" s="70"/>
      <c r="S113" s="70"/>
      <c r="T113" s="71"/>
      <c r="U113" s="363"/>
    </row>
    <row r="114" spans="1:21" ht="15.75" customHeight="1">
      <c r="A114" s="47"/>
      <c r="B114" s="49"/>
      <c r="C114" s="49"/>
      <c r="D114" s="83"/>
      <c r="E114" s="51"/>
      <c r="F114" s="84"/>
      <c r="G114" s="53"/>
      <c r="H114" s="70"/>
      <c r="I114" s="102"/>
      <c r="J114" s="67"/>
      <c r="K114" s="51"/>
      <c r="L114" s="84"/>
      <c r="M114" s="53"/>
      <c r="N114" s="70"/>
      <c r="O114" s="70"/>
      <c r="P114" s="236"/>
      <c r="Q114" s="236"/>
      <c r="R114" s="70"/>
      <c r="S114" s="70"/>
      <c r="T114" s="71"/>
      <c r="U114" s="363"/>
    </row>
    <row r="115" spans="1:21" ht="15.75" customHeight="1">
      <c r="A115" s="55"/>
      <c r="B115" s="57"/>
      <c r="C115" s="57"/>
      <c r="D115" s="87"/>
      <c r="E115" s="59"/>
      <c r="F115" s="88"/>
      <c r="G115" s="61"/>
      <c r="H115" s="72"/>
      <c r="I115" s="103"/>
      <c r="J115" s="67"/>
      <c r="K115" s="59"/>
      <c r="L115" s="88"/>
      <c r="M115" s="61"/>
      <c r="N115" s="72"/>
      <c r="O115" s="72"/>
      <c r="P115" s="237"/>
      <c r="Q115" s="237"/>
      <c r="R115" s="72"/>
      <c r="S115" s="72"/>
      <c r="T115" s="73"/>
      <c r="U115" s="364"/>
    </row>
    <row r="116" spans="1:21">
      <c r="A116" s="255">
        <v>24</v>
      </c>
      <c r="B116" s="256" t="s">
        <v>16</v>
      </c>
      <c r="C116" s="257" t="s">
        <v>17</v>
      </c>
      <c r="D116" s="42"/>
      <c r="E116" s="43"/>
      <c r="F116" s="44" t="s">
        <v>83</v>
      </c>
      <c r="G116" s="45"/>
      <c r="H116" s="133" t="s">
        <v>257</v>
      </c>
      <c r="I116" s="131" t="s">
        <v>258</v>
      </c>
      <c r="J116" s="66"/>
      <c r="K116" s="43">
        <v>14</v>
      </c>
      <c r="L116" s="44" t="s">
        <v>83</v>
      </c>
      <c r="M116" s="45">
        <v>74850</v>
      </c>
      <c r="N116" s="222">
        <f>K116*M116</f>
        <v>1047900</v>
      </c>
      <c r="O116" s="222">
        <v>100</v>
      </c>
      <c r="P116" s="216">
        <f>K116*O116</f>
        <v>1400</v>
      </c>
      <c r="Q116" s="216">
        <f>N116+P116</f>
        <v>1049300</v>
      </c>
      <c r="R116" s="216">
        <f>Q116*10%</f>
        <v>104930</v>
      </c>
      <c r="S116" s="246">
        <f>Q116+R116</f>
        <v>1154230</v>
      </c>
      <c r="T116" s="217">
        <f>S116</f>
        <v>1154230</v>
      </c>
      <c r="U116" s="372" t="s">
        <v>359</v>
      </c>
    </row>
    <row r="117" spans="1:21" ht="15.75" customHeight="1">
      <c r="A117" s="47"/>
      <c r="B117" s="48"/>
      <c r="C117" s="49"/>
      <c r="D117" s="50"/>
      <c r="E117" s="51"/>
      <c r="F117" s="52"/>
      <c r="G117" s="53"/>
      <c r="H117" s="75"/>
      <c r="I117" s="102"/>
      <c r="J117" s="67"/>
      <c r="K117" s="51"/>
      <c r="L117" s="52"/>
      <c r="M117" s="53"/>
      <c r="N117" s="70"/>
      <c r="O117" s="70"/>
      <c r="P117" s="236"/>
      <c r="Q117" s="236"/>
      <c r="R117" s="70"/>
      <c r="S117" s="70"/>
      <c r="T117" s="71"/>
      <c r="U117" s="373"/>
    </row>
    <row r="118" spans="1:21" ht="15.75" customHeight="1">
      <c r="A118" s="47"/>
      <c r="B118" s="48"/>
      <c r="C118" s="49"/>
      <c r="D118" s="50"/>
      <c r="E118" s="51"/>
      <c r="F118" s="52"/>
      <c r="G118" s="53"/>
      <c r="H118" s="75"/>
      <c r="I118" s="102"/>
      <c r="J118" s="67"/>
      <c r="K118" s="51"/>
      <c r="L118" s="52"/>
      <c r="M118" s="53"/>
      <c r="N118" s="70"/>
      <c r="O118" s="70"/>
      <c r="P118" s="236"/>
      <c r="Q118" s="236"/>
      <c r="R118" s="70"/>
      <c r="S118" s="70"/>
      <c r="T118" s="71"/>
      <c r="U118" s="373"/>
    </row>
    <row r="119" spans="1:21" ht="15.75" customHeight="1">
      <c r="A119" s="47"/>
      <c r="B119" s="48"/>
      <c r="C119" s="49"/>
      <c r="D119" s="50"/>
      <c r="E119" s="51"/>
      <c r="F119" s="52"/>
      <c r="G119" s="53"/>
      <c r="H119" s="75"/>
      <c r="I119" s="102"/>
      <c r="J119" s="67"/>
      <c r="K119" s="51"/>
      <c r="L119" s="52"/>
      <c r="M119" s="53"/>
      <c r="N119" s="70"/>
      <c r="O119" s="70"/>
      <c r="P119" s="236"/>
      <c r="Q119" s="236"/>
      <c r="R119" s="70"/>
      <c r="S119" s="70"/>
      <c r="T119" s="71"/>
      <c r="U119" s="373"/>
    </row>
    <row r="120" spans="1:21" ht="15.75" customHeight="1">
      <c r="A120" s="55"/>
      <c r="B120" s="56"/>
      <c r="C120" s="57"/>
      <c r="D120" s="58"/>
      <c r="E120" s="59"/>
      <c r="F120" s="60"/>
      <c r="G120" s="61"/>
      <c r="H120" s="76"/>
      <c r="I120" s="103"/>
      <c r="J120" s="67"/>
      <c r="K120" s="59"/>
      <c r="L120" s="60"/>
      <c r="M120" s="61"/>
      <c r="N120" s="72"/>
      <c r="O120" s="72"/>
      <c r="P120" s="237"/>
      <c r="Q120" s="237"/>
      <c r="R120" s="72"/>
      <c r="S120" s="72"/>
      <c r="T120" s="73"/>
      <c r="U120" s="374"/>
    </row>
    <row r="121" spans="1:21">
      <c r="A121" s="255">
        <v>25</v>
      </c>
      <c r="B121" s="257" t="s">
        <v>48</v>
      </c>
      <c r="C121" s="78" t="s">
        <v>80</v>
      </c>
      <c r="D121" s="79"/>
      <c r="E121" s="43"/>
      <c r="F121" s="44" t="s">
        <v>83</v>
      </c>
      <c r="G121" s="45"/>
      <c r="H121" s="130" t="s">
        <v>259</v>
      </c>
      <c r="I121" s="131" t="s">
        <v>260</v>
      </c>
      <c r="J121" s="66"/>
      <c r="K121" s="43">
        <v>8</v>
      </c>
      <c r="L121" s="44" t="s">
        <v>83</v>
      </c>
      <c r="M121" s="45">
        <v>124850</v>
      </c>
      <c r="N121" s="222">
        <f>K121*M121</f>
        <v>998800</v>
      </c>
      <c r="O121" s="222">
        <v>100</v>
      </c>
      <c r="P121" s="216">
        <f>K121*O121</f>
        <v>800</v>
      </c>
      <c r="Q121" s="216">
        <f>N121+P121</f>
        <v>999600</v>
      </c>
      <c r="R121" s="216">
        <f>Q121*10%</f>
        <v>99960</v>
      </c>
      <c r="S121" s="246">
        <f>Q121+R121</f>
        <v>1099560</v>
      </c>
      <c r="T121" s="217">
        <f>S121</f>
        <v>1099560</v>
      </c>
      <c r="U121" s="372" t="s">
        <v>360</v>
      </c>
    </row>
    <row r="122" spans="1:21" ht="15.75" customHeight="1">
      <c r="A122" s="47"/>
      <c r="B122" s="49"/>
      <c r="C122" s="82"/>
      <c r="D122" s="83"/>
      <c r="E122" s="51"/>
      <c r="F122" s="52"/>
      <c r="G122" s="53"/>
      <c r="H122" s="75"/>
      <c r="I122" s="102"/>
      <c r="J122" s="67"/>
      <c r="K122" s="51"/>
      <c r="L122" s="52"/>
      <c r="M122" s="53"/>
      <c r="N122" s="70"/>
      <c r="O122" s="70"/>
      <c r="P122" s="236"/>
      <c r="Q122" s="236"/>
      <c r="R122" s="70"/>
      <c r="S122" s="70"/>
      <c r="T122" s="71"/>
      <c r="U122" s="373"/>
    </row>
    <row r="123" spans="1:21" ht="15.75" customHeight="1">
      <c r="A123" s="47"/>
      <c r="B123" s="49"/>
      <c r="C123" s="82"/>
      <c r="D123" s="83"/>
      <c r="E123" s="51"/>
      <c r="F123" s="52"/>
      <c r="G123" s="53"/>
      <c r="H123" s="75"/>
      <c r="I123" s="102"/>
      <c r="J123" s="67"/>
      <c r="K123" s="51"/>
      <c r="L123" s="52"/>
      <c r="M123" s="53"/>
      <c r="N123" s="70"/>
      <c r="O123" s="70"/>
      <c r="P123" s="236"/>
      <c r="Q123" s="236"/>
      <c r="R123" s="70"/>
      <c r="S123" s="70"/>
      <c r="T123" s="71"/>
      <c r="U123" s="373"/>
    </row>
    <row r="124" spans="1:21" ht="15.75" customHeight="1">
      <c r="A124" s="47"/>
      <c r="B124" s="49"/>
      <c r="C124" s="82"/>
      <c r="D124" s="83"/>
      <c r="E124" s="51"/>
      <c r="F124" s="52"/>
      <c r="G124" s="53"/>
      <c r="H124" s="75"/>
      <c r="I124" s="102"/>
      <c r="J124" s="67"/>
      <c r="K124" s="51"/>
      <c r="L124" s="52"/>
      <c r="M124" s="53"/>
      <c r="N124" s="70"/>
      <c r="O124" s="70"/>
      <c r="P124" s="236"/>
      <c r="Q124" s="236"/>
      <c r="R124" s="70"/>
      <c r="S124" s="70"/>
      <c r="T124" s="71"/>
      <c r="U124" s="373"/>
    </row>
    <row r="125" spans="1:21" ht="15.75" customHeight="1">
      <c r="A125" s="55"/>
      <c r="B125" s="57"/>
      <c r="C125" s="86"/>
      <c r="D125" s="87"/>
      <c r="E125" s="59"/>
      <c r="F125" s="60"/>
      <c r="G125" s="61"/>
      <c r="H125" s="76"/>
      <c r="I125" s="103"/>
      <c r="J125" s="67"/>
      <c r="K125" s="59"/>
      <c r="L125" s="60"/>
      <c r="M125" s="61"/>
      <c r="N125" s="72"/>
      <c r="O125" s="72"/>
      <c r="P125" s="237"/>
      <c r="Q125" s="237"/>
      <c r="R125" s="72"/>
      <c r="S125" s="72"/>
      <c r="T125" s="73"/>
      <c r="U125" s="374"/>
    </row>
    <row r="126" spans="1:21">
      <c r="A126" s="255">
        <v>26</v>
      </c>
      <c r="B126" s="256" t="s">
        <v>18</v>
      </c>
      <c r="C126" s="257" t="s">
        <v>15</v>
      </c>
      <c r="D126" s="42"/>
      <c r="E126" s="43"/>
      <c r="F126" s="44" t="s">
        <v>83</v>
      </c>
      <c r="G126" s="45"/>
      <c r="H126" s="132" t="s">
        <v>261</v>
      </c>
      <c r="I126" s="131" t="s">
        <v>262</v>
      </c>
      <c r="J126" s="66"/>
      <c r="K126" s="43">
        <v>34</v>
      </c>
      <c r="L126" s="44" t="s">
        <v>83</v>
      </c>
      <c r="M126" s="45">
        <v>55850</v>
      </c>
      <c r="N126" s="222">
        <f>K126*M126</f>
        <v>1898900</v>
      </c>
      <c r="O126" s="222">
        <v>100</v>
      </c>
      <c r="P126" s="216">
        <f>K126*O126</f>
        <v>3400</v>
      </c>
      <c r="Q126" s="216">
        <f>N126+P126</f>
        <v>1902300</v>
      </c>
      <c r="R126" s="216">
        <f>Q126*10%</f>
        <v>190230</v>
      </c>
      <c r="S126" s="246">
        <f>Q126+R126</f>
        <v>2092530</v>
      </c>
      <c r="T126" s="217">
        <f>S126</f>
        <v>2092530</v>
      </c>
      <c r="U126" s="372" t="s">
        <v>361</v>
      </c>
    </row>
    <row r="127" spans="1:21" ht="15.75" customHeight="1">
      <c r="A127" s="47"/>
      <c r="B127" s="48"/>
      <c r="C127" s="49"/>
      <c r="D127" s="50"/>
      <c r="E127" s="51"/>
      <c r="F127" s="52"/>
      <c r="G127" s="53"/>
      <c r="H127" s="75"/>
      <c r="I127" s="102"/>
      <c r="J127" s="67"/>
      <c r="K127" s="51"/>
      <c r="L127" s="52"/>
      <c r="M127" s="53"/>
      <c r="N127" s="70"/>
      <c r="O127" s="70"/>
      <c r="P127" s="236"/>
      <c r="Q127" s="236"/>
      <c r="R127" s="70"/>
      <c r="S127" s="70"/>
      <c r="T127" s="71"/>
      <c r="U127" s="373"/>
    </row>
    <row r="128" spans="1:21" ht="15.75" customHeight="1">
      <c r="A128" s="47"/>
      <c r="B128" s="48"/>
      <c r="C128" s="49"/>
      <c r="D128" s="50"/>
      <c r="E128" s="51"/>
      <c r="F128" s="52"/>
      <c r="G128" s="53"/>
      <c r="H128" s="75"/>
      <c r="I128" s="102"/>
      <c r="J128" s="67"/>
      <c r="K128" s="51"/>
      <c r="L128" s="52"/>
      <c r="M128" s="53"/>
      <c r="N128" s="70"/>
      <c r="O128" s="70"/>
      <c r="P128" s="236"/>
      <c r="Q128" s="236"/>
      <c r="R128" s="70"/>
      <c r="S128" s="70"/>
      <c r="T128" s="71"/>
      <c r="U128" s="373"/>
    </row>
    <row r="129" spans="1:21" ht="15.75" customHeight="1">
      <c r="A129" s="47"/>
      <c r="B129" s="48"/>
      <c r="C129" s="49"/>
      <c r="D129" s="50"/>
      <c r="E129" s="51"/>
      <c r="F129" s="52"/>
      <c r="G129" s="53"/>
      <c r="H129" s="75"/>
      <c r="I129" s="102"/>
      <c r="J129" s="67"/>
      <c r="K129" s="51"/>
      <c r="L129" s="52"/>
      <c r="M129" s="53"/>
      <c r="N129" s="70"/>
      <c r="O129" s="70"/>
      <c r="P129" s="236"/>
      <c r="Q129" s="236"/>
      <c r="R129" s="70"/>
      <c r="S129" s="70"/>
      <c r="T129" s="71"/>
      <c r="U129" s="373"/>
    </row>
    <row r="130" spans="1:21" ht="15.75" customHeight="1">
      <c r="A130" s="55"/>
      <c r="B130" s="56"/>
      <c r="C130" s="57"/>
      <c r="D130" s="58"/>
      <c r="E130" s="59"/>
      <c r="F130" s="60"/>
      <c r="G130" s="61"/>
      <c r="H130" s="76"/>
      <c r="I130" s="103"/>
      <c r="J130" s="8"/>
      <c r="K130" s="59"/>
      <c r="L130" s="60"/>
      <c r="M130" s="61"/>
      <c r="N130" s="72"/>
      <c r="O130" s="72"/>
      <c r="P130" s="237"/>
      <c r="Q130" s="237"/>
      <c r="R130" s="72"/>
      <c r="S130" s="72"/>
      <c r="T130" s="73"/>
      <c r="U130" s="374"/>
    </row>
    <row r="131" spans="1:21" s="16" customFormat="1" ht="60">
      <c r="A131" s="258">
        <v>27</v>
      </c>
      <c r="B131" s="20" t="s">
        <v>51</v>
      </c>
      <c r="C131" s="21" t="s">
        <v>52</v>
      </c>
      <c r="D131" s="21"/>
      <c r="E131" s="11"/>
      <c r="F131" s="19" t="s">
        <v>83</v>
      </c>
      <c r="G131" s="12"/>
      <c r="H131" s="16" t="s">
        <v>263</v>
      </c>
      <c r="I131" s="14"/>
      <c r="J131" s="41"/>
      <c r="K131" s="11">
        <v>7</v>
      </c>
      <c r="L131" s="19" t="s">
        <v>83</v>
      </c>
      <c r="M131" s="12">
        <v>8630230</v>
      </c>
      <c r="N131" s="222">
        <f>K131*M131</f>
        <v>60411610</v>
      </c>
      <c r="O131" s="222">
        <v>3000</v>
      </c>
      <c r="P131" s="222">
        <f>K131*O131</f>
        <v>21000</v>
      </c>
      <c r="Q131" s="222">
        <f>N131+P131</f>
        <v>60432610</v>
      </c>
      <c r="R131" s="222">
        <f>Q131*10%</f>
        <v>6043261</v>
      </c>
      <c r="S131" s="249">
        <f>Q131+R131</f>
        <v>66475871</v>
      </c>
      <c r="T131" s="250">
        <f>S131</f>
        <v>66475871</v>
      </c>
      <c r="U131" s="15" t="s">
        <v>362</v>
      </c>
    </row>
    <row r="132" spans="1:21" ht="17.25" customHeight="1">
      <c r="A132" s="255">
        <v>28</v>
      </c>
      <c r="B132" s="92" t="s">
        <v>74</v>
      </c>
      <c r="C132" s="93" t="s">
        <v>37</v>
      </c>
      <c r="D132" s="94"/>
      <c r="E132" s="43"/>
      <c r="F132" s="44" t="s">
        <v>83</v>
      </c>
      <c r="G132" s="45"/>
      <c r="H132" s="362" t="s">
        <v>264</v>
      </c>
      <c r="I132" s="131" t="s">
        <v>265</v>
      </c>
      <c r="J132" s="66"/>
      <c r="K132" s="43">
        <v>3</v>
      </c>
      <c r="L132" s="44" t="s">
        <v>83</v>
      </c>
      <c r="M132" s="45">
        <v>1580200</v>
      </c>
      <c r="N132" s="222">
        <f>K132*M132</f>
        <v>4740600</v>
      </c>
      <c r="O132" s="222">
        <v>1000</v>
      </c>
      <c r="P132" s="216">
        <f>K132*O132</f>
        <v>3000</v>
      </c>
      <c r="Q132" s="216">
        <f>N132+P132</f>
        <v>4743600</v>
      </c>
      <c r="R132" s="216">
        <f>Q132*10%</f>
        <v>474360</v>
      </c>
      <c r="S132" s="246">
        <f>Q132+R132</f>
        <v>5217960</v>
      </c>
      <c r="T132" s="217">
        <f>S132</f>
        <v>5217960</v>
      </c>
      <c r="U132" s="372" t="s">
        <v>363</v>
      </c>
    </row>
    <row r="133" spans="1:21" ht="15.75" customHeight="1">
      <c r="A133" s="47"/>
      <c r="B133" s="95"/>
      <c r="C133" s="96"/>
      <c r="D133" s="97"/>
      <c r="E133" s="51"/>
      <c r="F133" s="52"/>
      <c r="G133" s="53"/>
      <c r="H133" s="363"/>
      <c r="I133" s="102"/>
      <c r="J133" s="67"/>
      <c r="K133" s="51"/>
      <c r="L133" s="52"/>
      <c r="M133" s="53"/>
      <c r="N133" s="70"/>
      <c r="O133" s="70"/>
      <c r="P133" s="236"/>
      <c r="Q133" s="236"/>
      <c r="R133" s="70"/>
      <c r="S133" s="70"/>
      <c r="T133" s="71"/>
      <c r="U133" s="373"/>
    </row>
    <row r="134" spans="1:21" ht="15.75" customHeight="1">
      <c r="A134" s="47"/>
      <c r="B134" s="95"/>
      <c r="C134" s="96"/>
      <c r="D134" s="97"/>
      <c r="E134" s="51"/>
      <c r="F134" s="52"/>
      <c r="G134" s="53"/>
      <c r="H134" s="363"/>
      <c r="I134" s="102"/>
      <c r="J134" s="67"/>
      <c r="K134" s="51"/>
      <c r="L134" s="52"/>
      <c r="M134" s="53"/>
      <c r="N134" s="70"/>
      <c r="O134" s="70"/>
      <c r="P134" s="236"/>
      <c r="Q134" s="236"/>
      <c r="R134" s="70"/>
      <c r="S134" s="70"/>
      <c r="T134" s="71"/>
      <c r="U134" s="373"/>
    </row>
    <row r="135" spans="1:21" ht="15.75" customHeight="1">
      <c r="A135" s="47"/>
      <c r="B135" s="95"/>
      <c r="C135" s="96"/>
      <c r="D135" s="97"/>
      <c r="E135" s="51"/>
      <c r="F135" s="52"/>
      <c r="G135" s="53"/>
      <c r="H135" s="363"/>
      <c r="I135" s="102"/>
      <c r="J135" s="67"/>
      <c r="K135" s="51"/>
      <c r="L135" s="52"/>
      <c r="M135" s="53"/>
      <c r="N135" s="70"/>
      <c r="O135" s="70"/>
      <c r="P135" s="236"/>
      <c r="Q135" s="236"/>
      <c r="R135" s="70"/>
      <c r="S135" s="70"/>
      <c r="T135" s="71"/>
      <c r="U135" s="373"/>
    </row>
    <row r="136" spans="1:21" ht="15.75" customHeight="1">
      <c r="A136" s="55"/>
      <c r="B136" s="98"/>
      <c r="C136" s="99"/>
      <c r="D136" s="100"/>
      <c r="E136" s="59"/>
      <c r="F136" s="60"/>
      <c r="G136" s="61"/>
      <c r="H136" s="364"/>
      <c r="I136" s="103"/>
      <c r="J136" s="67"/>
      <c r="K136" s="59"/>
      <c r="L136" s="60"/>
      <c r="M136" s="61"/>
      <c r="N136" s="72"/>
      <c r="O136" s="72"/>
      <c r="P136" s="237"/>
      <c r="Q136" s="237"/>
      <c r="R136" s="72"/>
      <c r="S136" s="72"/>
      <c r="T136" s="73"/>
      <c r="U136" s="374"/>
    </row>
    <row r="137" spans="1:21" ht="15.75" customHeight="1">
      <c r="A137" s="255">
        <v>29</v>
      </c>
      <c r="B137" s="257" t="s">
        <v>78</v>
      </c>
      <c r="C137" s="78" t="s">
        <v>79</v>
      </c>
      <c r="D137" s="79"/>
      <c r="E137" s="43"/>
      <c r="F137" s="80" t="s">
        <v>83</v>
      </c>
      <c r="G137" s="45"/>
      <c r="H137" s="362" t="s">
        <v>266</v>
      </c>
      <c r="I137" s="130" t="s">
        <v>267</v>
      </c>
      <c r="J137" s="66"/>
      <c r="K137" s="43">
        <v>32</v>
      </c>
      <c r="L137" s="80" t="s">
        <v>83</v>
      </c>
      <c r="M137" s="45">
        <v>380600</v>
      </c>
      <c r="N137" s="222">
        <f>K137*M137</f>
        <v>12179200</v>
      </c>
      <c r="O137" s="222">
        <v>1000</v>
      </c>
      <c r="P137" s="216">
        <f>K137*O137</f>
        <v>32000</v>
      </c>
      <c r="Q137" s="216">
        <f>N137+P137</f>
        <v>12211200</v>
      </c>
      <c r="R137" s="216">
        <f>Q137*10%</f>
        <v>1221120</v>
      </c>
      <c r="S137" s="246">
        <f>Q137+R137</f>
        <v>13432320</v>
      </c>
      <c r="T137" s="217">
        <f>S137</f>
        <v>13432320</v>
      </c>
      <c r="U137" s="372" t="s">
        <v>364</v>
      </c>
    </row>
    <row r="138" spans="1:21" ht="15.75" customHeight="1">
      <c r="A138" s="47"/>
      <c r="B138" s="49"/>
      <c r="C138" s="82"/>
      <c r="D138" s="83"/>
      <c r="E138" s="51"/>
      <c r="F138" s="84"/>
      <c r="G138" s="53"/>
      <c r="H138" s="363"/>
      <c r="I138" s="102"/>
      <c r="J138" s="67"/>
      <c r="K138" s="51"/>
      <c r="L138" s="84"/>
      <c r="M138" s="53"/>
      <c r="N138" s="70"/>
      <c r="O138" s="70"/>
      <c r="P138" s="236"/>
      <c r="Q138" s="236"/>
      <c r="R138" s="70"/>
      <c r="S138" s="70"/>
      <c r="T138" s="71"/>
      <c r="U138" s="373"/>
    </row>
    <row r="139" spans="1:21" ht="15.75" customHeight="1">
      <c r="A139" s="47"/>
      <c r="B139" s="49"/>
      <c r="C139" s="82"/>
      <c r="D139" s="83"/>
      <c r="E139" s="51"/>
      <c r="F139" s="84"/>
      <c r="G139" s="53"/>
      <c r="H139" s="363"/>
      <c r="I139" s="102"/>
      <c r="J139" s="67"/>
      <c r="K139" s="51"/>
      <c r="L139" s="84"/>
      <c r="M139" s="53"/>
      <c r="N139" s="70"/>
      <c r="O139" s="70"/>
      <c r="P139" s="236"/>
      <c r="Q139" s="236"/>
      <c r="R139" s="70"/>
      <c r="S139" s="70"/>
      <c r="T139" s="71"/>
      <c r="U139" s="373"/>
    </row>
    <row r="140" spans="1:21" ht="15.75" customHeight="1">
      <c r="A140" s="47"/>
      <c r="B140" s="49"/>
      <c r="C140" s="82"/>
      <c r="D140" s="83"/>
      <c r="E140" s="51"/>
      <c r="F140" s="84"/>
      <c r="G140" s="53"/>
      <c r="H140" s="363"/>
      <c r="I140" s="102"/>
      <c r="J140" s="67"/>
      <c r="K140" s="51"/>
      <c r="L140" s="84"/>
      <c r="M140" s="53"/>
      <c r="N140" s="70"/>
      <c r="O140" s="70"/>
      <c r="P140" s="236"/>
      <c r="Q140" s="236"/>
      <c r="R140" s="70"/>
      <c r="S140" s="70"/>
      <c r="T140" s="71"/>
      <c r="U140" s="373"/>
    </row>
    <row r="141" spans="1:21" ht="15.75" customHeight="1">
      <c r="A141" s="55"/>
      <c r="B141" s="57"/>
      <c r="C141" s="86"/>
      <c r="D141" s="87"/>
      <c r="E141" s="59"/>
      <c r="F141" s="88"/>
      <c r="G141" s="61"/>
      <c r="H141" s="364"/>
      <c r="I141" s="103"/>
      <c r="J141" s="67"/>
      <c r="K141" s="59"/>
      <c r="L141" s="88"/>
      <c r="M141" s="61"/>
      <c r="N141" s="72"/>
      <c r="O141" s="72"/>
      <c r="P141" s="237"/>
      <c r="Q141" s="237"/>
      <c r="R141" s="72"/>
      <c r="S141" s="72"/>
      <c r="T141" s="73"/>
      <c r="U141" s="374"/>
    </row>
    <row r="142" spans="1:21">
      <c r="A142" s="255">
        <v>30</v>
      </c>
      <c r="B142" s="257" t="s">
        <v>125</v>
      </c>
      <c r="C142" s="78" t="s">
        <v>126</v>
      </c>
      <c r="D142" s="79" t="s">
        <v>127</v>
      </c>
      <c r="E142" s="43"/>
      <c r="F142" s="44" t="s">
        <v>83</v>
      </c>
      <c r="G142" s="45"/>
      <c r="H142" s="74"/>
      <c r="I142" s="132" t="s">
        <v>268</v>
      </c>
      <c r="J142" s="66"/>
      <c r="K142" s="43">
        <v>20</v>
      </c>
      <c r="L142" s="44" t="s">
        <v>83</v>
      </c>
      <c r="M142" s="45">
        <v>631450</v>
      </c>
      <c r="N142" s="222">
        <f>K142*M142</f>
        <v>12629000</v>
      </c>
      <c r="O142" s="222">
        <v>1000</v>
      </c>
      <c r="P142" s="216">
        <f>K142*O142</f>
        <v>20000</v>
      </c>
      <c r="Q142" s="216">
        <f>N142+P142</f>
        <v>12649000</v>
      </c>
      <c r="R142" s="216">
        <f>Q142*10%</f>
        <v>1264900</v>
      </c>
      <c r="S142" s="246">
        <f>Q142+R142</f>
        <v>13913900</v>
      </c>
      <c r="T142" s="217">
        <f>S142</f>
        <v>13913900</v>
      </c>
      <c r="U142" s="372" t="s">
        <v>365</v>
      </c>
    </row>
    <row r="143" spans="1:21" ht="15.75" customHeight="1">
      <c r="A143" s="47"/>
      <c r="B143" s="49"/>
      <c r="C143" s="82"/>
      <c r="D143" s="83"/>
      <c r="E143" s="51"/>
      <c r="F143" s="52"/>
      <c r="G143" s="53"/>
      <c r="H143" s="75"/>
      <c r="I143" s="102"/>
      <c r="J143" s="67"/>
      <c r="K143" s="51"/>
      <c r="L143" s="52"/>
      <c r="M143" s="53"/>
      <c r="N143" s="70"/>
      <c r="O143" s="70"/>
      <c r="P143" s="236"/>
      <c r="Q143" s="236"/>
      <c r="R143" s="70"/>
      <c r="S143" s="70"/>
      <c r="T143" s="71"/>
      <c r="U143" s="373"/>
    </row>
    <row r="144" spans="1:21" ht="15.75" customHeight="1">
      <c r="A144" s="47"/>
      <c r="B144" s="49"/>
      <c r="C144" s="82"/>
      <c r="D144" s="83"/>
      <c r="E144" s="51"/>
      <c r="F144" s="52"/>
      <c r="G144" s="53"/>
      <c r="H144" s="75"/>
      <c r="I144" s="102"/>
      <c r="J144" s="67"/>
      <c r="K144" s="51"/>
      <c r="L144" s="52"/>
      <c r="M144" s="53"/>
      <c r="N144" s="70"/>
      <c r="O144" s="70"/>
      <c r="P144" s="236"/>
      <c r="Q144" s="236"/>
      <c r="R144" s="70"/>
      <c r="S144" s="70"/>
      <c r="T144" s="71"/>
      <c r="U144" s="373"/>
    </row>
    <row r="145" spans="1:21" ht="15.75" customHeight="1">
      <c r="A145" s="47"/>
      <c r="B145" s="49"/>
      <c r="C145" s="82"/>
      <c r="D145" s="83"/>
      <c r="E145" s="51"/>
      <c r="F145" s="52"/>
      <c r="G145" s="53"/>
      <c r="H145" s="75"/>
      <c r="I145" s="102"/>
      <c r="J145" s="67"/>
      <c r="K145" s="51"/>
      <c r="L145" s="52"/>
      <c r="M145" s="53"/>
      <c r="N145" s="70"/>
      <c r="O145" s="70"/>
      <c r="P145" s="236"/>
      <c r="Q145" s="236"/>
      <c r="R145" s="70"/>
      <c r="S145" s="70"/>
      <c r="T145" s="71"/>
      <c r="U145" s="373"/>
    </row>
    <row r="146" spans="1:21" ht="15.75" customHeight="1">
      <c r="A146" s="55"/>
      <c r="B146" s="57"/>
      <c r="C146" s="86"/>
      <c r="D146" s="87"/>
      <c r="E146" s="59"/>
      <c r="F146" s="60"/>
      <c r="G146" s="61"/>
      <c r="H146" s="76"/>
      <c r="I146" s="103"/>
      <c r="J146" s="67"/>
      <c r="K146" s="59"/>
      <c r="L146" s="60"/>
      <c r="M146" s="61"/>
      <c r="N146" s="72"/>
      <c r="O146" s="72"/>
      <c r="P146" s="237"/>
      <c r="Q146" s="237"/>
      <c r="R146" s="72"/>
      <c r="S146" s="72"/>
      <c r="T146" s="73"/>
      <c r="U146" s="374"/>
    </row>
    <row r="147" spans="1:21" s="16" customFormat="1" ht="30">
      <c r="A147" s="255">
        <v>31</v>
      </c>
      <c r="B147" s="256" t="s">
        <v>19</v>
      </c>
      <c r="C147" s="257" t="s">
        <v>20</v>
      </c>
      <c r="D147" s="42"/>
      <c r="E147" s="43"/>
      <c r="F147" s="44" t="s">
        <v>83</v>
      </c>
      <c r="G147" s="45"/>
      <c r="H147" s="42"/>
      <c r="I147" s="134"/>
      <c r="J147" s="40"/>
      <c r="K147" s="43">
        <v>4318</v>
      </c>
      <c r="L147" s="44" t="s">
        <v>83</v>
      </c>
      <c r="M147" s="45">
        <v>44850</v>
      </c>
      <c r="N147" s="222">
        <f>K147*M147</f>
        <v>193662300</v>
      </c>
      <c r="O147" s="222">
        <v>100</v>
      </c>
      <c r="P147" s="216">
        <f>K147*O147</f>
        <v>431800</v>
      </c>
      <c r="Q147" s="216">
        <f>N147+P147</f>
        <v>194094100</v>
      </c>
      <c r="R147" s="216">
        <f>Q147*10%</f>
        <v>19409410</v>
      </c>
      <c r="S147" s="246">
        <f>Q147+R147</f>
        <v>213503510</v>
      </c>
      <c r="T147" s="217">
        <f>S147</f>
        <v>213503510</v>
      </c>
      <c r="U147" s="372" t="s">
        <v>366</v>
      </c>
    </row>
    <row r="148" spans="1:21" s="16" customFormat="1">
      <c r="A148" s="47"/>
      <c r="B148" s="48"/>
      <c r="C148" s="49"/>
      <c r="D148" s="50"/>
      <c r="E148" s="51"/>
      <c r="F148" s="52"/>
      <c r="G148" s="53"/>
      <c r="H148" s="50"/>
      <c r="I148" s="135"/>
      <c r="J148" s="41"/>
      <c r="K148" s="51"/>
      <c r="L148" s="52"/>
      <c r="M148" s="53"/>
      <c r="N148" s="54"/>
      <c r="O148" s="54"/>
      <c r="P148" s="238"/>
      <c r="Q148" s="238"/>
      <c r="R148" s="54"/>
      <c r="S148" s="54"/>
      <c r="T148" s="63"/>
      <c r="U148" s="373"/>
    </row>
    <row r="149" spans="1:21" s="16" customFormat="1">
      <c r="A149" s="47"/>
      <c r="B149" s="48"/>
      <c r="C149" s="49"/>
      <c r="D149" s="50"/>
      <c r="E149" s="51"/>
      <c r="F149" s="52"/>
      <c r="G149" s="53"/>
      <c r="H149" s="50"/>
      <c r="I149" s="135"/>
      <c r="J149" s="41"/>
      <c r="K149" s="51"/>
      <c r="L149" s="52"/>
      <c r="M149" s="53"/>
      <c r="N149" s="54"/>
      <c r="O149" s="54"/>
      <c r="P149" s="238"/>
      <c r="Q149" s="238"/>
      <c r="R149" s="54"/>
      <c r="S149" s="54"/>
      <c r="T149" s="63"/>
      <c r="U149" s="373"/>
    </row>
    <row r="150" spans="1:21" s="16" customFormat="1">
      <c r="A150" s="47"/>
      <c r="B150" s="48"/>
      <c r="C150" s="49"/>
      <c r="D150" s="50"/>
      <c r="E150" s="51"/>
      <c r="F150" s="52"/>
      <c r="G150" s="53"/>
      <c r="H150" s="50"/>
      <c r="I150" s="135"/>
      <c r="J150" s="41"/>
      <c r="K150" s="51"/>
      <c r="L150" s="52"/>
      <c r="M150" s="53"/>
      <c r="N150" s="54"/>
      <c r="O150" s="54"/>
      <c r="P150" s="238"/>
      <c r="Q150" s="238"/>
      <c r="R150" s="54"/>
      <c r="S150" s="54"/>
      <c r="T150" s="63"/>
      <c r="U150" s="373"/>
    </row>
    <row r="151" spans="1:21" s="16" customFormat="1">
      <c r="A151" s="55"/>
      <c r="B151" s="56"/>
      <c r="C151" s="57"/>
      <c r="D151" s="58"/>
      <c r="E151" s="59"/>
      <c r="F151" s="60"/>
      <c r="G151" s="61"/>
      <c r="H151" s="58"/>
      <c r="I151" s="136"/>
      <c r="J151" s="41"/>
      <c r="K151" s="59"/>
      <c r="L151" s="60"/>
      <c r="M151" s="61"/>
      <c r="N151" s="62"/>
      <c r="O151" s="62"/>
      <c r="P151" s="239"/>
      <c r="Q151" s="239"/>
      <c r="R151" s="62"/>
      <c r="S151" s="62"/>
      <c r="T151" s="64"/>
      <c r="U151" s="374"/>
    </row>
    <row r="152" spans="1:21" ht="30">
      <c r="A152" s="255">
        <v>32</v>
      </c>
      <c r="B152" s="256" t="s">
        <v>21</v>
      </c>
      <c r="C152" s="257" t="s">
        <v>22</v>
      </c>
      <c r="D152" s="261" t="s">
        <v>60</v>
      </c>
      <c r="E152" s="43"/>
      <c r="F152" s="44" t="s">
        <v>83</v>
      </c>
      <c r="G152" s="45"/>
      <c r="H152" s="257" t="s">
        <v>22</v>
      </c>
      <c r="I152" s="137" t="s">
        <v>269</v>
      </c>
      <c r="J152" s="66"/>
      <c r="K152" s="43">
        <v>2</v>
      </c>
      <c r="L152" s="44" t="s">
        <v>83</v>
      </c>
      <c r="M152" s="45">
        <v>139850</v>
      </c>
      <c r="N152" s="222">
        <f>K152*M152</f>
        <v>279700</v>
      </c>
      <c r="O152" s="222">
        <v>100</v>
      </c>
      <c r="P152" s="222">
        <f>K152*O152</f>
        <v>200</v>
      </c>
      <c r="Q152" s="222">
        <f>N152+P152</f>
        <v>279900</v>
      </c>
      <c r="R152" s="222">
        <f>Q152*10%</f>
        <v>27990</v>
      </c>
      <c r="S152" s="249">
        <f>Q152+R152</f>
        <v>307890</v>
      </c>
      <c r="T152" s="250">
        <f>S152</f>
        <v>307890</v>
      </c>
      <c r="U152" s="372" t="s">
        <v>367</v>
      </c>
    </row>
    <row r="153" spans="1:21" ht="15.75" customHeight="1">
      <c r="A153" s="47"/>
      <c r="B153" s="48"/>
      <c r="C153" s="49"/>
      <c r="D153" s="50"/>
      <c r="E153" s="51"/>
      <c r="F153" s="52"/>
      <c r="G153" s="53"/>
      <c r="H153" s="75"/>
      <c r="I153" s="102"/>
      <c r="J153" s="67"/>
      <c r="K153" s="51"/>
      <c r="L153" s="52"/>
      <c r="M153" s="53"/>
      <c r="N153" s="70"/>
      <c r="O153" s="70"/>
      <c r="P153" s="236"/>
      <c r="Q153" s="236"/>
      <c r="R153" s="70"/>
      <c r="S153" s="70"/>
      <c r="T153" s="71"/>
      <c r="U153" s="373"/>
    </row>
    <row r="154" spans="1:21" ht="15.75" customHeight="1">
      <c r="A154" s="47"/>
      <c r="B154" s="48"/>
      <c r="C154" s="49"/>
      <c r="D154" s="50"/>
      <c r="E154" s="51"/>
      <c r="F154" s="52"/>
      <c r="G154" s="53"/>
      <c r="H154" s="75"/>
      <c r="I154" s="102"/>
      <c r="J154" s="67"/>
      <c r="K154" s="51"/>
      <c r="L154" s="52"/>
      <c r="M154" s="53"/>
      <c r="N154" s="70"/>
      <c r="O154" s="70"/>
      <c r="P154" s="236"/>
      <c r="Q154" s="236"/>
      <c r="R154" s="70"/>
      <c r="S154" s="70"/>
      <c r="T154" s="71"/>
      <c r="U154" s="373"/>
    </row>
    <row r="155" spans="1:21" ht="15.75" customHeight="1">
      <c r="A155" s="47"/>
      <c r="B155" s="48"/>
      <c r="C155" s="49"/>
      <c r="D155" s="50"/>
      <c r="E155" s="51"/>
      <c r="F155" s="52"/>
      <c r="G155" s="53"/>
      <c r="H155" s="75"/>
      <c r="I155" s="102"/>
      <c r="J155" s="67"/>
      <c r="K155" s="51"/>
      <c r="L155" s="52"/>
      <c r="M155" s="53"/>
      <c r="N155" s="70"/>
      <c r="O155" s="70"/>
      <c r="P155" s="236"/>
      <c r="Q155" s="236"/>
      <c r="R155" s="70"/>
      <c r="S155" s="70"/>
      <c r="T155" s="71"/>
      <c r="U155" s="373"/>
    </row>
    <row r="156" spans="1:21" ht="15.75" customHeight="1">
      <c r="A156" s="55"/>
      <c r="B156" s="56"/>
      <c r="C156" s="57"/>
      <c r="D156" s="58"/>
      <c r="E156" s="59"/>
      <c r="F156" s="60"/>
      <c r="G156" s="61"/>
      <c r="H156" s="76"/>
      <c r="I156" s="103"/>
      <c r="J156" s="67"/>
      <c r="K156" s="59"/>
      <c r="L156" s="60"/>
      <c r="M156" s="61"/>
      <c r="N156" s="72"/>
      <c r="O156" s="72"/>
      <c r="P156" s="237"/>
      <c r="Q156" s="237"/>
      <c r="R156" s="72"/>
      <c r="S156" s="72"/>
      <c r="T156" s="73"/>
      <c r="U156" s="374"/>
    </row>
    <row r="157" spans="1:21" ht="30">
      <c r="A157" s="255">
        <v>33</v>
      </c>
      <c r="B157" s="256" t="s">
        <v>23</v>
      </c>
      <c r="C157" s="257" t="s">
        <v>24</v>
      </c>
      <c r="D157" s="261" t="s">
        <v>61</v>
      </c>
      <c r="E157" s="43"/>
      <c r="F157" s="44" t="s">
        <v>83</v>
      </c>
      <c r="G157" s="45"/>
      <c r="H157" s="257" t="s">
        <v>24</v>
      </c>
      <c r="I157" s="138" t="s">
        <v>270</v>
      </c>
      <c r="J157" s="66"/>
      <c r="K157" s="43">
        <v>20</v>
      </c>
      <c r="L157" s="44" t="s">
        <v>83</v>
      </c>
      <c r="M157" s="45">
        <v>114950</v>
      </c>
      <c r="N157" s="222">
        <f>K157*M157</f>
        <v>2299000</v>
      </c>
      <c r="O157" s="222">
        <v>1000</v>
      </c>
      <c r="P157" s="222">
        <f>K157*O157</f>
        <v>20000</v>
      </c>
      <c r="Q157" s="222">
        <f>N157+P157</f>
        <v>2319000</v>
      </c>
      <c r="R157" s="222">
        <f>Q157*10%</f>
        <v>231900</v>
      </c>
      <c r="S157" s="249">
        <f>Q157+R157</f>
        <v>2550900</v>
      </c>
      <c r="T157" s="250">
        <f>S157</f>
        <v>2550900</v>
      </c>
      <c r="U157" s="372" t="s">
        <v>368</v>
      </c>
    </row>
    <row r="158" spans="1:21" ht="15.75" customHeight="1">
      <c r="A158" s="47"/>
      <c r="B158" s="48"/>
      <c r="C158" s="49"/>
      <c r="D158" s="50"/>
      <c r="E158" s="51"/>
      <c r="F158" s="52"/>
      <c r="G158" s="53"/>
      <c r="H158" s="75"/>
      <c r="I158" s="102"/>
      <c r="J158" s="67"/>
      <c r="K158" s="51"/>
      <c r="L158" s="52"/>
      <c r="M158" s="53"/>
      <c r="N158" s="70"/>
      <c r="O158" s="70"/>
      <c r="P158" s="236"/>
      <c r="Q158" s="236"/>
      <c r="R158" s="70"/>
      <c r="S158" s="70"/>
      <c r="T158" s="71"/>
      <c r="U158" s="373"/>
    </row>
    <row r="159" spans="1:21" ht="15.75" customHeight="1">
      <c r="A159" s="47"/>
      <c r="B159" s="48"/>
      <c r="C159" s="49"/>
      <c r="D159" s="50"/>
      <c r="E159" s="51"/>
      <c r="F159" s="52"/>
      <c r="G159" s="53"/>
      <c r="H159" s="75"/>
      <c r="I159" s="102"/>
      <c r="J159" s="67"/>
      <c r="K159" s="51"/>
      <c r="L159" s="52"/>
      <c r="M159" s="53"/>
      <c r="N159" s="70"/>
      <c r="O159" s="70"/>
      <c r="P159" s="236"/>
      <c r="Q159" s="236"/>
      <c r="R159" s="70"/>
      <c r="S159" s="70"/>
      <c r="T159" s="71"/>
      <c r="U159" s="373"/>
    </row>
    <row r="160" spans="1:21" ht="15.75" customHeight="1">
      <c r="A160" s="47"/>
      <c r="B160" s="48"/>
      <c r="C160" s="49"/>
      <c r="D160" s="50"/>
      <c r="E160" s="51"/>
      <c r="F160" s="52"/>
      <c r="G160" s="53"/>
      <c r="H160" s="75"/>
      <c r="I160" s="102"/>
      <c r="J160" s="67"/>
      <c r="K160" s="51"/>
      <c r="L160" s="52"/>
      <c r="M160" s="53"/>
      <c r="N160" s="70"/>
      <c r="O160" s="70"/>
      <c r="P160" s="236"/>
      <c r="Q160" s="236"/>
      <c r="R160" s="70"/>
      <c r="S160" s="70"/>
      <c r="T160" s="71"/>
      <c r="U160" s="373"/>
    </row>
    <row r="161" spans="1:21" ht="15.75" customHeight="1">
      <c r="A161" s="55"/>
      <c r="B161" s="56"/>
      <c r="C161" s="57"/>
      <c r="D161" s="58"/>
      <c r="E161" s="59"/>
      <c r="F161" s="60"/>
      <c r="G161" s="61"/>
      <c r="H161" s="76"/>
      <c r="I161" s="103"/>
      <c r="J161" s="67"/>
      <c r="K161" s="59"/>
      <c r="L161" s="60"/>
      <c r="M161" s="61"/>
      <c r="N161" s="72"/>
      <c r="O161" s="72"/>
      <c r="P161" s="237"/>
      <c r="Q161" s="237"/>
      <c r="R161" s="72"/>
      <c r="S161" s="72"/>
      <c r="T161" s="73"/>
      <c r="U161" s="374"/>
    </row>
    <row r="162" spans="1:21">
      <c r="A162" s="255">
        <v>34</v>
      </c>
      <c r="B162" s="139" t="s">
        <v>238</v>
      </c>
      <c r="C162" s="78" t="s">
        <v>239</v>
      </c>
      <c r="D162" s="140"/>
      <c r="E162" s="43"/>
      <c r="F162" s="141" t="s">
        <v>83</v>
      </c>
      <c r="G162" s="142"/>
      <c r="H162" s="132" t="s">
        <v>271</v>
      </c>
      <c r="I162" s="131" t="s">
        <v>272</v>
      </c>
      <c r="J162" s="66"/>
      <c r="K162" s="43">
        <v>40</v>
      </c>
      <c r="L162" s="141" t="s">
        <v>83</v>
      </c>
      <c r="M162" s="142">
        <v>48900</v>
      </c>
      <c r="N162" s="222">
        <f>K162*M162</f>
        <v>1956000</v>
      </c>
      <c r="O162" s="222">
        <v>1000</v>
      </c>
      <c r="P162" s="216">
        <f>K162*O162</f>
        <v>40000</v>
      </c>
      <c r="Q162" s="216">
        <f>N162+P162</f>
        <v>1996000</v>
      </c>
      <c r="R162" s="216">
        <f>Q162*10%</f>
        <v>199600</v>
      </c>
      <c r="S162" s="246">
        <f>Q162+R162</f>
        <v>2195600</v>
      </c>
      <c r="T162" s="217">
        <f>S162</f>
        <v>2195600</v>
      </c>
      <c r="U162" s="372" t="s">
        <v>369</v>
      </c>
    </row>
    <row r="163" spans="1:21" ht="15.75" customHeight="1">
      <c r="A163" s="47"/>
      <c r="B163" s="143"/>
      <c r="C163" s="82"/>
      <c r="D163" s="144"/>
      <c r="E163" s="51"/>
      <c r="F163" s="145"/>
      <c r="G163" s="146"/>
      <c r="H163" s="75"/>
      <c r="I163" s="102"/>
      <c r="J163" s="67"/>
      <c r="K163" s="51"/>
      <c r="L163" s="145"/>
      <c r="M163" s="146"/>
      <c r="N163" s="70"/>
      <c r="O163" s="70"/>
      <c r="P163" s="236"/>
      <c r="Q163" s="236"/>
      <c r="R163" s="70"/>
      <c r="S163" s="70"/>
      <c r="T163" s="71"/>
      <c r="U163" s="373"/>
    </row>
    <row r="164" spans="1:21" ht="15.75" customHeight="1">
      <c r="A164" s="47"/>
      <c r="B164" s="143"/>
      <c r="C164" s="82"/>
      <c r="D164" s="144"/>
      <c r="E164" s="51"/>
      <c r="F164" s="145"/>
      <c r="G164" s="146"/>
      <c r="H164" s="75"/>
      <c r="I164" s="102"/>
      <c r="J164" s="67"/>
      <c r="K164" s="51"/>
      <c r="L164" s="145"/>
      <c r="M164" s="146"/>
      <c r="N164" s="70"/>
      <c r="O164" s="70"/>
      <c r="P164" s="236"/>
      <c r="Q164" s="236"/>
      <c r="R164" s="70"/>
      <c r="S164" s="70"/>
      <c r="T164" s="71"/>
      <c r="U164" s="373"/>
    </row>
    <row r="165" spans="1:21" ht="15.75" customHeight="1">
      <c r="A165" s="47"/>
      <c r="B165" s="143"/>
      <c r="C165" s="82"/>
      <c r="D165" s="144"/>
      <c r="E165" s="51"/>
      <c r="F165" s="145"/>
      <c r="G165" s="146"/>
      <c r="H165" s="75"/>
      <c r="I165" s="102"/>
      <c r="J165" s="67"/>
      <c r="K165" s="51"/>
      <c r="L165" s="145"/>
      <c r="M165" s="146"/>
      <c r="N165" s="70"/>
      <c r="O165" s="70"/>
      <c r="P165" s="236"/>
      <c r="Q165" s="236"/>
      <c r="R165" s="70"/>
      <c r="S165" s="70"/>
      <c r="T165" s="71"/>
      <c r="U165" s="373"/>
    </row>
    <row r="166" spans="1:21" ht="15.75" customHeight="1">
      <c r="A166" s="55"/>
      <c r="B166" s="147"/>
      <c r="C166" s="86"/>
      <c r="D166" s="148"/>
      <c r="E166" s="59"/>
      <c r="F166" s="149"/>
      <c r="G166" s="150"/>
      <c r="H166" s="76"/>
      <c r="I166" s="103"/>
      <c r="J166" s="67"/>
      <c r="K166" s="59"/>
      <c r="L166" s="149"/>
      <c r="M166" s="150"/>
      <c r="N166" s="72"/>
      <c r="O166" s="72"/>
      <c r="P166" s="237"/>
      <c r="Q166" s="237"/>
      <c r="R166" s="72"/>
      <c r="S166" s="72"/>
      <c r="T166" s="73"/>
      <c r="U166" s="374"/>
    </row>
    <row r="167" spans="1:21">
      <c r="A167" s="255">
        <v>35</v>
      </c>
      <c r="B167" s="257" t="s">
        <v>192</v>
      </c>
      <c r="C167" s="257" t="s">
        <v>193</v>
      </c>
      <c r="D167" s="79"/>
      <c r="E167" s="43"/>
      <c r="F167" s="80" t="s">
        <v>83</v>
      </c>
      <c r="G167" s="45"/>
      <c r="H167" s="130" t="s">
        <v>273</v>
      </c>
      <c r="I167" s="131" t="s">
        <v>274</v>
      </c>
      <c r="J167" s="66"/>
      <c r="K167" s="43">
        <v>20</v>
      </c>
      <c r="L167" s="80" t="s">
        <v>83</v>
      </c>
      <c r="M167" s="45">
        <v>25450</v>
      </c>
      <c r="N167" s="222">
        <f>K167*M167</f>
        <v>509000</v>
      </c>
      <c r="O167" s="222">
        <v>500</v>
      </c>
      <c r="P167" s="216">
        <f>K167*O167</f>
        <v>10000</v>
      </c>
      <c r="Q167" s="216">
        <f>N167+P167</f>
        <v>519000</v>
      </c>
      <c r="R167" s="216">
        <f>Q167*10%</f>
        <v>51900</v>
      </c>
      <c r="S167" s="246">
        <f>Q167+R167</f>
        <v>570900</v>
      </c>
      <c r="T167" s="217">
        <f>S167</f>
        <v>570900</v>
      </c>
      <c r="U167" s="362" t="s">
        <v>370</v>
      </c>
    </row>
    <row r="168" spans="1:21" ht="15.75" customHeight="1">
      <c r="A168" s="47"/>
      <c r="B168" s="49"/>
      <c r="C168" s="49"/>
      <c r="D168" s="83"/>
      <c r="E168" s="51"/>
      <c r="F168" s="84"/>
      <c r="G168" s="53"/>
      <c r="H168" s="70"/>
      <c r="I168" s="102"/>
      <c r="J168" s="67"/>
      <c r="K168" s="51"/>
      <c r="L168" s="84"/>
      <c r="M168" s="53"/>
      <c r="N168" s="70"/>
      <c r="O168" s="70"/>
      <c r="P168" s="236"/>
      <c r="Q168" s="236"/>
      <c r="R168" s="70"/>
      <c r="S168" s="70"/>
      <c r="T168" s="71"/>
      <c r="U168" s="363"/>
    </row>
    <row r="169" spans="1:21" ht="15.75" customHeight="1">
      <c r="A169" s="47"/>
      <c r="B169" s="49"/>
      <c r="C169" s="49"/>
      <c r="D169" s="83"/>
      <c r="E169" s="51"/>
      <c r="F169" s="84"/>
      <c r="G169" s="53"/>
      <c r="H169" s="70"/>
      <c r="I169" s="102"/>
      <c r="J169" s="67"/>
      <c r="K169" s="51"/>
      <c r="L169" s="84"/>
      <c r="M169" s="53"/>
      <c r="N169" s="70"/>
      <c r="O169" s="70"/>
      <c r="P169" s="236"/>
      <c r="Q169" s="236"/>
      <c r="R169" s="70"/>
      <c r="S169" s="70"/>
      <c r="T169" s="71"/>
      <c r="U169" s="363"/>
    </row>
    <row r="170" spans="1:21" ht="15.75" customHeight="1">
      <c r="A170" s="47"/>
      <c r="B170" s="49"/>
      <c r="C170" s="49"/>
      <c r="D170" s="83"/>
      <c r="E170" s="51"/>
      <c r="F170" s="84"/>
      <c r="G170" s="53"/>
      <c r="H170" s="70"/>
      <c r="I170" s="102"/>
      <c r="J170" s="67"/>
      <c r="K170" s="51"/>
      <c r="L170" s="84"/>
      <c r="M170" s="53"/>
      <c r="N170" s="70"/>
      <c r="O170" s="70"/>
      <c r="P170" s="236"/>
      <c r="Q170" s="236"/>
      <c r="R170" s="70"/>
      <c r="S170" s="70"/>
      <c r="T170" s="71"/>
      <c r="U170" s="363"/>
    </row>
    <row r="171" spans="1:21" ht="15.75" customHeight="1">
      <c r="A171" s="55"/>
      <c r="B171" s="57"/>
      <c r="C171" s="57"/>
      <c r="D171" s="87"/>
      <c r="E171" s="59"/>
      <c r="F171" s="88"/>
      <c r="G171" s="61"/>
      <c r="H171" s="72"/>
      <c r="I171" s="103"/>
      <c r="J171" s="67"/>
      <c r="K171" s="59"/>
      <c r="L171" s="88"/>
      <c r="M171" s="61"/>
      <c r="N171" s="72"/>
      <c r="O171" s="72"/>
      <c r="P171" s="237"/>
      <c r="Q171" s="237"/>
      <c r="R171" s="72"/>
      <c r="S171" s="72"/>
      <c r="T171" s="73"/>
      <c r="U171" s="364"/>
    </row>
    <row r="172" spans="1:21">
      <c r="A172" s="255">
        <v>36</v>
      </c>
      <c r="B172" s="256" t="s">
        <v>25</v>
      </c>
      <c r="C172" s="257" t="s">
        <v>26</v>
      </c>
      <c r="D172" s="42"/>
      <c r="E172" s="43"/>
      <c r="F172" s="44" t="s">
        <v>83</v>
      </c>
      <c r="G172" s="45"/>
      <c r="H172" s="257" t="s">
        <v>26</v>
      </c>
      <c r="I172" s="131" t="s">
        <v>275</v>
      </c>
      <c r="J172" s="66"/>
      <c r="K172" s="43">
        <v>9</v>
      </c>
      <c r="L172" s="44" t="s">
        <v>83</v>
      </c>
      <c r="M172" s="45">
        <v>199400</v>
      </c>
      <c r="N172" s="222">
        <f>K172*M172</f>
        <v>1794600</v>
      </c>
      <c r="O172" s="222">
        <v>500</v>
      </c>
      <c r="P172" s="216">
        <f>K172*O172</f>
        <v>4500</v>
      </c>
      <c r="Q172" s="216">
        <f>N172+P172</f>
        <v>1799100</v>
      </c>
      <c r="R172" s="216">
        <f>Q172*10%</f>
        <v>179910</v>
      </c>
      <c r="S172" s="246">
        <f>Q172+R172</f>
        <v>1979010</v>
      </c>
      <c r="T172" s="217">
        <f>S172</f>
        <v>1979010</v>
      </c>
      <c r="U172" s="372" t="s">
        <v>371</v>
      </c>
    </row>
    <row r="173" spans="1:21" ht="15.75" customHeight="1">
      <c r="A173" s="47"/>
      <c r="B173" s="48"/>
      <c r="C173" s="49"/>
      <c r="D173" s="50"/>
      <c r="E173" s="51"/>
      <c r="F173" s="52"/>
      <c r="G173" s="53"/>
      <c r="H173" s="75"/>
      <c r="I173" s="102"/>
      <c r="J173" s="67"/>
      <c r="K173" s="51"/>
      <c r="L173" s="52"/>
      <c r="M173" s="53"/>
      <c r="N173" s="70"/>
      <c r="O173" s="70"/>
      <c r="P173" s="236"/>
      <c r="Q173" s="236"/>
      <c r="R173" s="70"/>
      <c r="S173" s="70"/>
      <c r="T173" s="71"/>
      <c r="U173" s="373"/>
    </row>
    <row r="174" spans="1:21" ht="15.75" customHeight="1">
      <c r="A174" s="47"/>
      <c r="B174" s="48"/>
      <c r="C174" s="49"/>
      <c r="D174" s="50"/>
      <c r="E174" s="51"/>
      <c r="F174" s="52"/>
      <c r="G174" s="53"/>
      <c r="H174" s="75"/>
      <c r="I174" s="102"/>
      <c r="J174" s="67"/>
      <c r="K174" s="51"/>
      <c r="L174" s="52"/>
      <c r="M174" s="53"/>
      <c r="N174" s="70"/>
      <c r="O174" s="70"/>
      <c r="P174" s="236"/>
      <c r="Q174" s="236"/>
      <c r="R174" s="70"/>
      <c r="S174" s="70"/>
      <c r="T174" s="71"/>
      <c r="U174" s="373"/>
    </row>
    <row r="175" spans="1:21" ht="15.75" customHeight="1">
      <c r="A175" s="47"/>
      <c r="B175" s="48"/>
      <c r="C175" s="49"/>
      <c r="D175" s="50"/>
      <c r="E175" s="51"/>
      <c r="F175" s="52"/>
      <c r="G175" s="53"/>
      <c r="H175" s="75"/>
      <c r="I175" s="102"/>
      <c r="J175" s="67"/>
      <c r="K175" s="51"/>
      <c r="L175" s="52"/>
      <c r="M175" s="53"/>
      <c r="N175" s="70"/>
      <c r="O175" s="70"/>
      <c r="P175" s="236"/>
      <c r="Q175" s="236"/>
      <c r="R175" s="70"/>
      <c r="S175" s="70"/>
      <c r="T175" s="71"/>
      <c r="U175" s="373"/>
    </row>
    <row r="176" spans="1:21" ht="15.75" customHeight="1">
      <c r="A176" s="55"/>
      <c r="B176" s="56"/>
      <c r="C176" s="57"/>
      <c r="D176" s="58"/>
      <c r="E176" s="59"/>
      <c r="F176" s="60"/>
      <c r="G176" s="61"/>
      <c r="H176" s="76"/>
      <c r="I176" s="103"/>
      <c r="J176" s="67"/>
      <c r="K176" s="59"/>
      <c r="L176" s="60"/>
      <c r="M176" s="61"/>
      <c r="N176" s="72"/>
      <c r="O176" s="72"/>
      <c r="P176" s="237"/>
      <c r="Q176" s="237"/>
      <c r="R176" s="72"/>
      <c r="S176" s="72"/>
      <c r="T176" s="73"/>
      <c r="U176" s="374"/>
    </row>
    <row r="177" spans="1:21" s="35" customFormat="1">
      <c r="A177" s="255">
        <v>37</v>
      </c>
      <c r="B177" s="262" t="s">
        <v>76</v>
      </c>
      <c r="C177" s="151" t="s">
        <v>77</v>
      </c>
      <c r="D177" s="94"/>
      <c r="E177" s="152"/>
      <c r="F177" s="93" t="s">
        <v>83</v>
      </c>
      <c r="G177" s="153"/>
      <c r="H177" s="154"/>
      <c r="I177" s="165" t="s">
        <v>272</v>
      </c>
      <c r="J177" s="128"/>
      <c r="K177" s="152">
        <v>20</v>
      </c>
      <c r="L177" s="93" t="s">
        <v>83</v>
      </c>
      <c r="M177" s="153">
        <v>149450</v>
      </c>
      <c r="N177" s="222">
        <f>K177*M177</f>
        <v>2989000</v>
      </c>
      <c r="O177" s="222">
        <v>500</v>
      </c>
      <c r="P177" s="216">
        <f>K177*O177</f>
        <v>10000</v>
      </c>
      <c r="Q177" s="216">
        <f>N177+P177</f>
        <v>2999000</v>
      </c>
      <c r="R177" s="216">
        <f>Q177*10%</f>
        <v>299900</v>
      </c>
      <c r="S177" s="246">
        <f>Q177+R177</f>
        <v>3298900</v>
      </c>
      <c r="T177" s="217">
        <f>S177</f>
        <v>3298900</v>
      </c>
      <c r="U177" s="359" t="s">
        <v>372</v>
      </c>
    </row>
    <row r="178" spans="1:21" s="35" customFormat="1" ht="15.75" customHeight="1">
      <c r="A178" s="47"/>
      <c r="B178" s="155"/>
      <c r="C178" s="156"/>
      <c r="D178" s="97"/>
      <c r="E178" s="157"/>
      <c r="F178" s="96"/>
      <c r="G178" s="158"/>
      <c r="H178" s="159"/>
      <c r="I178" s="126"/>
      <c r="J178" s="129"/>
      <c r="K178" s="157"/>
      <c r="L178" s="96"/>
      <c r="M178" s="158"/>
      <c r="N178" s="117"/>
      <c r="O178" s="117"/>
      <c r="P178" s="241"/>
      <c r="Q178" s="241"/>
      <c r="R178" s="117"/>
      <c r="S178" s="117"/>
      <c r="T178" s="117"/>
      <c r="U178" s="360"/>
    </row>
    <row r="179" spans="1:21" s="35" customFormat="1" ht="15.75" customHeight="1">
      <c r="A179" s="47"/>
      <c r="B179" s="155"/>
      <c r="C179" s="156"/>
      <c r="D179" s="97"/>
      <c r="E179" s="157"/>
      <c r="F179" s="96"/>
      <c r="G179" s="158"/>
      <c r="H179" s="159"/>
      <c r="I179" s="126"/>
      <c r="J179" s="129"/>
      <c r="K179" s="157"/>
      <c r="L179" s="96"/>
      <c r="M179" s="158"/>
      <c r="N179" s="117"/>
      <c r="O179" s="117"/>
      <c r="P179" s="241"/>
      <c r="Q179" s="241"/>
      <c r="R179" s="117"/>
      <c r="S179" s="117"/>
      <c r="T179" s="117"/>
      <c r="U179" s="360"/>
    </row>
    <row r="180" spans="1:21" s="35" customFormat="1" ht="15.75" customHeight="1">
      <c r="A180" s="47"/>
      <c r="B180" s="155"/>
      <c r="C180" s="156"/>
      <c r="D180" s="97"/>
      <c r="E180" s="157"/>
      <c r="F180" s="96"/>
      <c r="G180" s="158"/>
      <c r="H180" s="159"/>
      <c r="I180" s="126"/>
      <c r="J180" s="129"/>
      <c r="K180" s="157"/>
      <c r="L180" s="96"/>
      <c r="M180" s="158"/>
      <c r="N180" s="117"/>
      <c r="O180" s="117"/>
      <c r="P180" s="241"/>
      <c r="Q180" s="241"/>
      <c r="R180" s="117"/>
      <c r="S180" s="117"/>
      <c r="T180" s="117"/>
      <c r="U180" s="360"/>
    </row>
    <row r="181" spans="1:21" s="35" customFormat="1" ht="15.75" customHeight="1">
      <c r="A181" s="55"/>
      <c r="B181" s="160"/>
      <c r="C181" s="161"/>
      <c r="D181" s="100"/>
      <c r="E181" s="162"/>
      <c r="F181" s="99"/>
      <c r="G181" s="163"/>
      <c r="H181" s="164"/>
      <c r="I181" s="127"/>
      <c r="J181" s="129"/>
      <c r="K181" s="162"/>
      <c r="L181" s="99"/>
      <c r="M181" s="163"/>
      <c r="N181" s="124"/>
      <c r="O181" s="124"/>
      <c r="P181" s="242"/>
      <c r="Q181" s="242"/>
      <c r="R181" s="124"/>
      <c r="S181" s="124"/>
      <c r="T181" s="124"/>
      <c r="U181" s="361"/>
    </row>
    <row r="182" spans="1:21">
      <c r="A182" s="255">
        <v>38</v>
      </c>
      <c r="B182" s="257" t="s">
        <v>92</v>
      </c>
      <c r="C182" s="257" t="s">
        <v>93</v>
      </c>
      <c r="D182" s="79"/>
      <c r="E182" s="43"/>
      <c r="F182" s="80" t="s">
        <v>83</v>
      </c>
      <c r="G182" s="45"/>
      <c r="H182" s="130" t="s">
        <v>276</v>
      </c>
      <c r="I182" s="101"/>
      <c r="J182" s="66"/>
      <c r="K182" s="43">
        <v>50</v>
      </c>
      <c r="L182" s="80" t="s">
        <v>83</v>
      </c>
      <c r="M182" s="45">
        <v>13850</v>
      </c>
      <c r="N182" s="222">
        <f>K182*M182</f>
        <v>692500</v>
      </c>
      <c r="O182" s="222">
        <v>100</v>
      </c>
      <c r="P182" s="216">
        <f>K182*O182</f>
        <v>5000</v>
      </c>
      <c r="Q182" s="216">
        <f>N182+P182</f>
        <v>697500</v>
      </c>
      <c r="R182" s="216">
        <f>Q182*10%</f>
        <v>69750</v>
      </c>
      <c r="S182" s="246">
        <f>Q182+R182</f>
        <v>767250</v>
      </c>
      <c r="T182" s="217">
        <f>S182</f>
        <v>767250</v>
      </c>
      <c r="U182" s="372" t="s">
        <v>373</v>
      </c>
    </row>
    <row r="183" spans="1:21" ht="15.75" customHeight="1">
      <c r="A183" s="47"/>
      <c r="B183" s="49"/>
      <c r="C183" s="49"/>
      <c r="D183" s="83"/>
      <c r="E183" s="51"/>
      <c r="F183" s="84"/>
      <c r="G183" s="53"/>
      <c r="H183" s="75"/>
      <c r="I183" s="102"/>
      <c r="J183" s="67"/>
      <c r="K183" s="51"/>
      <c r="L183" s="84"/>
      <c r="M183" s="53"/>
      <c r="N183" s="70"/>
      <c r="O183" s="70"/>
      <c r="P183" s="236"/>
      <c r="Q183" s="236"/>
      <c r="R183" s="70"/>
      <c r="S183" s="70"/>
      <c r="T183" s="71"/>
      <c r="U183" s="373"/>
    </row>
    <row r="184" spans="1:21" ht="15.75" customHeight="1">
      <c r="A184" s="47"/>
      <c r="B184" s="49"/>
      <c r="C184" s="49"/>
      <c r="D184" s="83"/>
      <c r="E184" s="51"/>
      <c r="F184" s="84"/>
      <c r="G184" s="53"/>
      <c r="H184" s="75"/>
      <c r="I184" s="102"/>
      <c r="J184" s="67"/>
      <c r="K184" s="51"/>
      <c r="L184" s="84"/>
      <c r="M184" s="53"/>
      <c r="N184" s="70"/>
      <c r="O184" s="70"/>
      <c r="P184" s="236"/>
      <c r="Q184" s="236"/>
      <c r="R184" s="70"/>
      <c r="S184" s="70"/>
      <c r="T184" s="71"/>
      <c r="U184" s="373"/>
    </row>
    <row r="185" spans="1:21" ht="15.75" customHeight="1">
      <c r="A185" s="47"/>
      <c r="B185" s="49"/>
      <c r="C185" s="49"/>
      <c r="D185" s="83"/>
      <c r="E185" s="51"/>
      <c r="F185" s="84"/>
      <c r="G185" s="53"/>
      <c r="H185" s="75"/>
      <c r="I185" s="102"/>
      <c r="J185" s="67"/>
      <c r="K185" s="51"/>
      <c r="L185" s="84"/>
      <c r="M185" s="53"/>
      <c r="N185" s="70"/>
      <c r="O185" s="70"/>
      <c r="P185" s="236"/>
      <c r="Q185" s="236"/>
      <c r="R185" s="70"/>
      <c r="S185" s="70"/>
      <c r="T185" s="71"/>
      <c r="U185" s="373"/>
    </row>
    <row r="186" spans="1:21" ht="15.75" customHeight="1">
      <c r="A186" s="55"/>
      <c r="B186" s="57"/>
      <c r="C186" s="57"/>
      <c r="D186" s="87"/>
      <c r="E186" s="59"/>
      <c r="F186" s="88"/>
      <c r="G186" s="61"/>
      <c r="H186" s="76"/>
      <c r="I186" s="103"/>
      <c r="J186" s="67"/>
      <c r="K186" s="59"/>
      <c r="L186" s="88"/>
      <c r="M186" s="61"/>
      <c r="N186" s="72"/>
      <c r="O186" s="72"/>
      <c r="P186" s="237"/>
      <c r="Q186" s="237"/>
      <c r="R186" s="72"/>
      <c r="S186" s="72"/>
      <c r="T186" s="73"/>
      <c r="U186" s="374"/>
    </row>
    <row r="187" spans="1:21" ht="45">
      <c r="A187" s="255">
        <v>39</v>
      </c>
      <c r="B187" s="257" t="s">
        <v>128</v>
      </c>
      <c r="C187" s="257" t="s">
        <v>225</v>
      </c>
      <c r="D187" s="79"/>
      <c r="E187" s="43"/>
      <c r="F187" s="80" t="s">
        <v>83</v>
      </c>
      <c r="G187" s="45"/>
      <c r="H187" s="16" t="s">
        <v>277</v>
      </c>
      <c r="I187" s="138" t="s">
        <v>278</v>
      </c>
      <c r="J187" s="66"/>
      <c r="K187" s="43">
        <v>100</v>
      </c>
      <c r="L187" s="80" t="s">
        <v>83</v>
      </c>
      <c r="M187" s="45">
        <v>16850</v>
      </c>
      <c r="N187" s="222">
        <f>K187*M187</f>
        <v>1685000</v>
      </c>
      <c r="O187" s="222">
        <v>100</v>
      </c>
      <c r="P187" s="222">
        <f>K187*O187</f>
        <v>10000</v>
      </c>
      <c r="Q187" s="222">
        <f>N187+P187</f>
        <v>1695000</v>
      </c>
      <c r="R187" s="222">
        <f>Q187*10%</f>
        <v>169500</v>
      </c>
      <c r="S187" s="249">
        <f>Q187+R187</f>
        <v>1864500</v>
      </c>
      <c r="T187" s="250">
        <f>S187</f>
        <v>1864500</v>
      </c>
      <c r="U187" s="372" t="s">
        <v>374</v>
      </c>
    </row>
    <row r="188" spans="1:21" ht="15.75" customHeight="1">
      <c r="A188" s="47"/>
      <c r="B188" s="49"/>
      <c r="C188" s="49"/>
      <c r="D188" s="83"/>
      <c r="E188" s="51"/>
      <c r="F188" s="84"/>
      <c r="G188" s="53"/>
      <c r="H188" s="75"/>
      <c r="I188" s="102"/>
      <c r="J188" s="67"/>
      <c r="K188" s="51"/>
      <c r="L188" s="84"/>
      <c r="M188" s="53"/>
      <c r="N188" s="70"/>
      <c r="O188" s="70"/>
      <c r="P188" s="236"/>
      <c r="Q188" s="236"/>
      <c r="R188" s="70"/>
      <c r="S188" s="70"/>
      <c r="T188" s="71"/>
      <c r="U188" s="373"/>
    </row>
    <row r="189" spans="1:21" ht="15.75" customHeight="1">
      <c r="A189" s="47"/>
      <c r="B189" s="49"/>
      <c r="C189" s="49"/>
      <c r="D189" s="83"/>
      <c r="E189" s="51"/>
      <c r="F189" s="84"/>
      <c r="G189" s="53"/>
      <c r="H189" s="75"/>
      <c r="I189" s="102"/>
      <c r="J189" s="67"/>
      <c r="K189" s="51"/>
      <c r="L189" s="84"/>
      <c r="M189" s="53"/>
      <c r="N189" s="70"/>
      <c r="O189" s="70"/>
      <c r="P189" s="236"/>
      <c r="Q189" s="236"/>
      <c r="R189" s="70"/>
      <c r="S189" s="70"/>
      <c r="T189" s="71"/>
      <c r="U189" s="373"/>
    </row>
    <row r="190" spans="1:21" ht="15.75" customHeight="1">
      <c r="A190" s="55"/>
      <c r="B190" s="57"/>
      <c r="C190" s="57"/>
      <c r="D190" s="87"/>
      <c r="E190" s="59"/>
      <c r="F190" s="88"/>
      <c r="G190" s="61"/>
      <c r="H190" s="76"/>
      <c r="I190" s="103"/>
      <c r="J190" s="67"/>
      <c r="K190" s="59"/>
      <c r="L190" s="88"/>
      <c r="M190" s="61"/>
      <c r="N190" s="72"/>
      <c r="O190" s="72"/>
      <c r="P190" s="237"/>
      <c r="Q190" s="237"/>
      <c r="R190" s="72"/>
      <c r="S190" s="72"/>
      <c r="T190" s="73"/>
      <c r="U190" s="374"/>
    </row>
    <row r="191" spans="1:21">
      <c r="A191" s="255">
        <v>40</v>
      </c>
      <c r="B191" s="257" t="s">
        <v>94</v>
      </c>
      <c r="C191" s="257" t="s">
        <v>93</v>
      </c>
      <c r="D191" s="79"/>
      <c r="E191" s="43"/>
      <c r="F191" s="80" t="s">
        <v>83</v>
      </c>
      <c r="G191" s="45"/>
      <c r="H191" s="74"/>
      <c r="I191" s="131" t="s">
        <v>279</v>
      </c>
      <c r="J191" s="66"/>
      <c r="K191" s="43">
        <v>297</v>
      </c>
      <c r="L191" s="80" t="s">
        <v>83</v>
      </c>
      <c r="M191" s="45">
        <v>49800</v>
      </c>
      <c r="N191" s="222">
        <f>K191*M191</f>
        <v>14790600</v>
      </c>
      <c r="O191" s="222">
        <v>100</v>
      </c>
      <c r="P191" s="216">
        <f>K191*O191</f>
        <v>29700</v>
      </c>
      <c r="Q191" s="216">
        <f>N191+P191</f>
        <v>14820300</v>
      </c>
      <c r="R191" s="216">
        <f>Q191*10%</f>
        <v>1482030</v>
      </c>
      <c r="S191" s="246">
        <f>Q191+R191</f>
        <v>16302330</v>
      </c>
      <c r="T191" s="217">
        <f>S191</f>
        <v>16302330</v>
      </c>
      <c r="U191" s="372" t="s">
        <v>375</v>
      </c>
    </row>
    <row r="192" spans="1:21" ht="15.75" customHeight="1">
      <c r="A192" s="47"/>
      <c r="B192" s="49"/>
      <c r="C192" s="49"/>
      <c r="D192" s="83"/>
      <c r="E192" s="51"/>
      <c r="F192" s="84"/>
      <c r="G192" s="53"/>
      <c r="H192" s="75"/>
      <c r="I192" s="102"/>
      <c r="J192" s="67"/>
      <c r="K192" s="51"/>
      <c r="L192" s="84"/>
      <c r="M192" s="53"/>
      <c r="N192" s="70"/>
      <c r="O192" s="70"/>
      <c r="P192" s="236"/>
      <c r="Q192" s="236"/>
      <c r="R192" s="70"/>
      <c r="S192" s="70"/>
      <c r="T192" s="71"/>
      <c r="U192" s="373"/>
    </row>
    <row r="193" spans="1:21" ht="15.75" customHeight="1">
      <c r="A193" s="47"/>
      <c r="B193" s="49"/>
      <c r="C193" s="49"/>
      <c r="D193" s="83"/>
      <c r="E193" s="51"/>
      <c r="F193" s="84"/>
      <c r="G193" s="53"/>
      <c r="H193" s="75"/>
      <c r="I193" s="102"/>
      <c r="J193" s="67"/>
      <c r="K193" s="51"/>
      <c r="L193" s="84"/>
      <c r="M193" s="53"/>
      <c r="N193" s="70"/>
      <c r="O193" s="70"/>
      <c r="P193" s="236"/>
      <c r="Q193" s="236"/>
      <c r="R193" s="70"/>
      <c r="S193" s="70"/>
      <c r="T193" s="71"/>
      <c r="U193" s="373"/>
    </row>
    <row r="194" spans="1:21" ht="15.75" customHeight="1">
      <c r="A194" s="47"/>
      <c r="B194" s="49"/>
      <c r="C194" s="49"/>
      <c r="D194" s="83"/>
      <c r="E194" s="51"/>
      <c r="F194" s="84"/>
      <c r="G194" s="53"/>
      <c r="H194" s="75"/>
      <c r="I194" s="102"/>
      <c r="J194" s="67"/>
      <c r="K194" s="51"/>
      <c r="L194" s="84"/>
      <c r="M194" s="53"/>
      <c r="N194" s="70"/>
      <c r="O194" s="70"/>
      <c r="P194" s="236"/>
      <c r="Q194" s="236"/>
      <c r="R194" s="70"/>
      <c r="S194" s="70"/>
      <c r="T194" s="71"/>
      <c r="U194" s="373"/>
    </row>
    <row r="195" spans="1:21" ht="15.75" customHeight="1">
      <c r="A195" s="55"/>
      <c r="B195" s="57"/>
      <c r="C195" s="57"/>
      <c r="D195" s="87"/>
      <c r="E195" s="59"/>
      <c r="F195" s="88"/>
      <c r="G195" s="61"/>
      <c r="H195" s="76"/>
      <c r="I195" s="103"/>
      <c r="J195" s="67"/>
      <c r="K195" s="59"/>
      <c r="L195" s="88"/>
      <c r="M195" s="61"/>
      <c r="N195" s="72"/>
      <c r="O195" s="72"/>
      <c r="P195" s="237"/>
      <c r="Q195" s="237"/>
      <c r="R195" s="72"/>
      <c r="S195" s="72"/>
      <c r="T195" s="73"/>
      <c r="U195" s="374"/>
    </row>
    <row r="196" spans="1:21">
      <c r="A196" s="255">
        <v>41</v>
      </c>
      <c r="B196" s="257" t="s">
        <v>111</v>
      </c>
      <c r="C196" s="78" t="s">
        <v>241</v>
      </c>
      <c r="D196" s="79"/>
      <c r="E196" s="43"/>
      <c r="F196" s="44" t="s">
        <v>240</v>
      </c>
      <c r="G196" s="45"/>
      <c r="H196" s="130" t="s">
        <v>280</v>
      </c>
      <c r="I196" s="166" t="s">
        <v>281</v>
      </c>
      <c r="J196" s="66"/>
      <c r="K196" s="43">
        <v>4000</v>
      </c>
      <c r="L196" s="44" t="s">
        <v>240</v>
      </c>
      <c r="M196" s="45">
        <v>29800</v>
      </c>
      <c r="N196" s="222">
        <f>K196*M196</f>
        <v>119200000</v>
      </c>
      <c r="O196" s="222">
        <v>100</v>
      </c>
      <c r="P196" s="216">
        <f>K196*O196</f>
        <v>400000</v>
      </c>
      <c r="Q196" s="216">
        <f>N196+P196</f>
        <v>119600000</v>
      </c>
      <c r="R196" s="216">
        <f>Q196*10%</f>
        <v>11960000</v>
      </c>
      <c r="S196" s="246">
        <f>Q196+R196</f>
        <v>131560000</v>
      </c>
      <c r="T196" s="217">
        <f>S196</f>
        <v>131560000</v>
      </c>
      <c r="U196" s="362" t="s">
        <v>376</v>
      </c>
    </row>
    <row r="197" spans="1:21" ht="15.75" customHeight="1">
      <c r="A197" s="47"/>
      <c r="B197" s="49"/>
      <c r="C197" s="82"/>
      <c r="D197" s="83"/>
      <c r="E197" s="51"/>
      <c r="F197" s="52"/>
      <c r="G197" s="53"/>
      <c r="H197" s="102"/>
      <c r="I197" s="70"/>
      <c r="J197" s="67"/>
      <c r="K197" s="51"/>
      <c r="L197" s="52"/>
      <c r="M197" s="53"/>
      <c r="N197" s="70"/>
      <c r="O197" s="70"/>
      <c r="P197" s="236"/>
      <c r="Q197" s="236"/>
      <c r="R197" s="70"/>
      <c r="S197" s="70"/>
      <c r="T197" s="71"/>
      <c r="U197" s="363"/>
    </row>
    <row r="198" spans="1:21" ht="15.75" customHeight="1">
      <c r="A198" s="47"/>
      <c r="B198" s="49"/>
      <c r="C198" s="82"/>
      <c r="D198" s="83"/>
      <c r="E198" s="51"/>
      <c r="F198" s="52"/>
      <c r="G198" s="53"/>
      <c r="H198" s="102"/>
      <c r="I198" s="70"/>
      <c r="J198" s="67"/>
      <c r="K198" s="51"/>
      <c r="L198" s="52"/>
      <c r="M198" s="53"/>
      <c r="N198" s="70"/>
      <c r="O198" s="70"/>
      <c r="P198" s="236"/>
      <c r="Q198" s="236"/>
      <c r="R198" s="70"/>
      <c r="S198" s="70"/>
      <c r="T198" s="71"/>
      <c r="U198" s="363"/>
    </row>
    <row r="199" spans="1:21" ht="15.75" customHeight="1">
      <c r="A199" s="47"/>
      <c r="B199" s="49"/>
      <c r="C199" s="82"/>
      <c r="D199" s="83"/>
      <c r="E199" s="51"/>
      <c r="F199" s="52"/>
      <c r="G199" s="53"/>
      <c r="H199" s="102"/>
      <c r="I199" s="70"/>
      <c r="J199" s="67"/>
      <c r="K199" s="51"/>
      <c r="L199" s="52"/>
      <c r="M199" s="53"/>
      <c r="N199" s="70"/>
      <c r="O199" s="70"/>
      <c r="P199" s="236"/>
      <c r="Q199" s="236"/>
      <c r="R199" s="70"/>
      <c r="S199" s="70"/>
      <c r="T199" s="71"/>
      <c r="U199" s="363"/>
    </row>
    <row r="200" spans="1:21" ht="15.75" customHeight="1">
      <c r="A200" s="55"/>
      <c r="B200" s="57"/>
      <c r="C200" s="86"/>
      <c r="D200" s="87"/>
      <c r="E200" s="59"/>
      <c r="F200" s="60"/>
      <c r="G200" s="61"/>
      <c r="H200" s="103"/>
      <c r="I200" s="72"/>
      <c r="J200" s="67"/>
      <c r="K200" s="59"/>
      <c r="L200" s="60"/>
      <c r="M200" s="61"/>
      <c r="N200" s="72"/>
      <c r="O200" s="72"/>
      <c r="P200" s="237"/>
      <c r="Q200" s="237"/>
      <c r="R200" s="72"/>
      <c r="S200" s="72"/>
      <c r="T200" s="73"/>
      <c r="U200" s="364"/>
    </row>
    <row r="201" spans="1:21">
      <c r="A201" s="255">
        <v>42</v>
      </c>
      <c r="B201" s="256" t="s">
        <v>27</v>
      </c>
      <c r="C201" s="257" t="s">
        <v>28</v>
      </c>
      <c r="D201" s="42"/>
      <c r="E201" s="43"/>
      <c r="F201" s="44" t="s">
        <v>83</v>
      </c>
      <c r="G201" s="45"/>
      <c r="H201" s="130" t="s">
        <v>282</v>
      </c>
      <c r="I201" s="131" t="s">
        <v>283</v>
      </c>
      <c r="J201" s="66"/>
      <c r="K201" s="43">
        <v>100</v>
      </c>
      <c r="L201" s="44" t="s">
        <v>83</v>
      </c>
      <c r="M201" s="45">
        <v>7850</v>
      </c>
      <c r="N201" s="222">
        <f>K201*M201</f>
        <v>785000</v>
      </c>
      <c r="O201" s="222">
        <v>100</v>
      </c>
      <c r="P201" s="216">
        <f>K201*O201</f>
        <v>10000</v>
      </c>
      <c r="Q201" s="216">
        <f>N201+P201</f>
        <v>795000</v>
      </c>
      <c r="R201" s="216">
        <f>Q201*10%</f>
        <v>79500</v>
      </c>
      <c r="S201" s="246">
        <f>Q201+R201</f>
        <v>874500</v>
      </c>
      <c r="T201" s="217">
        <f>S201</f>
        <v>874500</v>
      </c>
      <c r="U201" s="372" t="s">
        <v>377</v>
      </c>
    </row>
    <row r="202" spans="1:21" ht="15.75" customHeight="1">
      <c r="A202" s="47"/>
      <c r="B202" s="48"/>
      <c r="C202" s="49"/>
      <c r="D202" s="50"/>
      <c r="E202" s="51"/>
      <c r="F202" s="52"/>
      <c r="G202" s="53"/>
      <c r="H202" s="75"/>
      <c r="I202" s="102"/>
      <c r="J202" s="67"/>
      <c r="K202" s="51"/>
      <c r="L202" s="52"/>
      <c r="M202" s="53"/>
      <c r="N202" s="70"/>
      <c r="O202" s="70"/>
      <c r="P202" s="236"/>
      <c r="Q202" s="236"/>
      <c r="R202" s="70"/>
      <c r="S202" s="70"/>
      <c r="T202" s="71"/>
      <c r="U202" s="373"/>
    </row>
    <row r="203" spans="1:21" ht="15.75" customHeight="1">
      <c r="A203" s="47"/>
      <c r="B203" s="48"/>
      <c r="C203" s="49"/>
      <c r="D203" s="50"/>
      <c r="E203" s="51"/>
      <c r="F203" s="52"/>
      <c r="G203" s="53"/>
      <c r="H203" s="75"/>
      <c r="I203" s="102"/>
      <c r="J203" s="67"/>
      <c r="K203" s="51"/>
      <c r="L203" s="52"/>
      <c r="M203" s="53"/>
      <c r="N203" s="70"/>
      <c r="O203" s="70"/>
      <c r="P203" s="236"/>
      <c r="Q203" s="236"/>
      <c r="R203" s="70"/>
      <c r="S203" s="70"/>
      <c r="T203" s="71"/>
      <c r="U203" s="373"/>
    </row>
    <row r="204" spans="1:21" ht="15.75" customHeight="1">
      <c r="A204" s="47"/>
      <c r="B204" s="48"/>
      <c r="C204" s="49"/>
      <c r="D204" s="50"/>
      <c r="E204" s="51"/>
      <c r="F204" s="52"/>
      <c r="G204" s="53"/>
      <c r="H204" s="75"/>
      <c r="I204" s="102"/>
      <c r="J204" s="67"/>
      <c r="K204" s="51"/>
      <c r="L204" s="52"/>
      <c r="M204" s="53"/>
      <c r="N204" s="70"/>
      <c r="O204" s="70"/>
      <c r="P204" s="236"/>
      <c r="Q204" s="236"/>
      <c r="R204" s="70"/>
      <c r="S204" s="70"/>
      <c r="T204" s="71"/>
      <c r="U204" s="373"/>
    </row>
    <row r="205" spans="1:21" ht="15.75" customHeight="1">
      <c r="A205" s="55"/>
      <c r="B205" s="56"/>
      <c r="C205" s="57"/>
      <c r="D205" s="58"/>
      <c r="E205" s="59"/>
      <c r="F205" s="60"/>
      <c r="G205" s="61"/>
      <c r="H205" s="76"/>
      <c r="I205" s="103"/>
      <c r="J205" s="67"/>
      <c r="K205" s="59"/>
      <c r="L205" s="60"/>
      <c r="M205" s="61"/>
      <c r="N205" s="72"/>
      <c r="O205" s="72"/>
      <c r="P205" s="237"/>
      <c r="Q205" s="237"/>
      <c r="R205" s="72"/>
      <c r="S205" s="72"/>
      <c r="T205" s="73"/>
      <c r="U205" s="374"/>
    </row>
    <row r="206" spans="1:21">
      <c r="A206" s="255">
        <v>43</v>
      </c>
      <c r="B206" s="257" t="s">
        <v>112</v>
      </c>
      <c r="C206" s="78" t="s">
        <v>88</v>
      </c>
      <c r="D206" s="79"/>
      <c r="E206" s="43"/>
      <c r="F206" s="80" t="s">
        <v>83</v>
      </c>
      <c r="G206" s="45"/>
      <c r="H206" s="78" t="s">
        <v>88</v>
      </c>
      <c r="I206" s="101"/>
      <c r="J206" s="66"/>
      <c r="K206" s="43">
        <v>2589200</v>
      </c>
      <c r="L206" s="80" t="s">
        <v>83</v>
      </c>
      <c r="M206" s="45">
        <v>2000</v>
      </c>
      <c r="N206" s="222">
        <f>K206*M206</f>
        <v>5178400000</v>
      </c>
      <c r="O206" s="222">
        <v>2</v>
      </c>
      <c r="P206" s="216">
        <f>K206*O206</f>
        <v>5178400</v>
      </c>
      <c r="Q206" s="216">
        <f>N206+P206</f>
        <v>5183578400</v>
      </c>
      <c r="R206" s="216">
        <f>Q206*10%</f>
        <v>518357840</v>
      </c>
      <c r="S206" s="246">
        <f>Q206+R206</f>
        <v>5701936240</v>
      </c>
      <c r="T206" s="217">
        <f>S206</f>
        <v>5701936240</v>
      </c>
      <c r="U206" s="372" t="s">
        <v>378</v>
      </c>
    </row>
    <row r="207" spans="1:21" ht="15.75" customHeight="1">
      <c r="A207" s="47"/>
      <c r="B207" s="49"/>
      <c r="C207" s="82"/>
      <c r="D207" s="83"/>
      <c r="E207" s="51"/>
      <c r="F207" s="84"/>
      <c r="G207" s="53"/>
      <c r="H207" s="75"/>
      <c r="I207" s="102"/>
      <c r="J207" s="67"/>
      <c r="K207" s="51"/>
      <c r="L207" s="84"/>
      <c r="M207" s="53"/>
      <c r="N207" s="70"/>
      <c r="O207" s="70"/>
      <c r="P207" s="236"/>
      <c r="Q207" s="236"/>
      <c r="R207" s="70"/>
      <c r="S207" s="70"/>
      <c r="T207" s="71"/>
      <c r="U207" s="373"/>
    </row>
    <row r="208" spans="1:21" ht="15.75" customHeight="1">
      <c r="A208" s="47"/>
      <c r="B208" s="49"/>
      <c r="C208" s="82"/>
      <c r="D208" s="83"/>
      <c r="E208" s="51"/>
      <c r="F208" s="84"/>
      <c r="G208" s="53"/>
      <c r="H208" s="75"/>
      <c r="I208" s="102"/>
      <c r="J208" s="67"/>
      <c r="K208" s="51"/>
      <c r="L208" s="84"/>
      <c r="M208" s="53"/>
      <c r="N208" s="70"/>
      <c r="O208" s="70"/>
      <c r="P208" s="236"/>
      <c r="Q208" s="236"/>
      <c r="R208" s="70"/>
      <c r="S208" s="70"/>
      <c r="T208" s="71"/>
      <c r="U208" s="373"/>
    </row>
    <row r="209" spans="1:21" ht="15.75" customHeight="1">
      <c r="A209" s="47"/>
      <c r="B209" s="49"/>
      <c r="C209" s="82"/>
      <c r="D209" s="83"/>
      <c r="E209" s="51"/>
      <c r="F209" s="84"/>
      <c r="G209" s="53"/>
      <c r="H209" s="75"/>
      <c r="I209" s="102"/>
      <c r="J209" s="67"/>
      <c r="K209" s="51"/>
      <c r="L209" s="84"/>
      <c r="M209" s="53"/>
      <c r="N209" s="70"/>
      <c r="O209" s="70"/>
      <c r="P209" s="236"/>
      <c r="Q209" s="236"/>
      <c r="R209" s="70"/>
      <c r="S209" s="70"/>
      <c r="T209" s="71"/>
      <c r="U209" s="373"/>
    </row>
    <row r="210" spans="1:21" ht="15.75" customHeight="1">
      <c r="A210" s="55"/>
      <c r="B210" s="57"/>
      <c r="C210" s="86"/>
      <c r="D210" s="87"/>
      <c r="E210" s="59"/>
      <c r="F210" s="88"/>
      <c r="G210" s="61"/>
      <c r="H210" s="76"/>
      <c r="I210" s="103"/>
      <c r="J210" s="67"/>
      <c r="K210" s="59"/>
      <c r="L210" s="88"/>
      <c r="M210" s="61"/>
      <c r="N210" s="72"/>
      <c r="O210" s="72"/>
      <c r="P210" s="237"/>
      <c r="Q210" s="237"/>
      <c r="R210" s="72"/>
      <c r="S210" s="72"/>
      <c r="T210" s="73"/>
      <c r="U210" s="374"/>
    </row>
    <row r="211" spans="1:21">
      <c r="A211" s="255">
        <v>44</v>
      </c>
      <c r="B211" s="257" t="s">
        <v>194</v>
      </c>
      <c r="C211" s="257" t="s">
        <v>195</v>
      </c>
      <c r="D211" s="79"/>
      <c r="E211" s="43"/>
      <c r="F211" s="80" t="s">
        <v>196</v>
      </c>
      <c r="G211" s="45"/>
      <c r="H211" s="257" t="s">
        <v>195</v>
      </c>
      <c r="I211" s="131" t="s">
        <v>284</v>
      </c>
      <c r="J211" s="66"/>
      <c r="K211" s="43">
        <v>2000</v>
      </c>
      <c r="L211" s="80" t="s">
        <v>196</v>
      </c>
      <c r="M211" s="45">
        <v>13600</v>
      </c>
      <c r="N211" s="222">
        <f>K211*M211</f>
        <v>27200000</v>
      </c>
      <c r="O211" s="222">
        <v>100</v>
      </c>
      <c r="P211" s="216">
        <f>K211*O211</f>
        <v>200000</v>
      </c>
      <c r="Q211" s="216">
        <f>N211+P211</f>
        <v>27400000</v>
      </c>
      <c r="R211" s="216">
        <f>Q211*10%</f>
        <v>2740000</v>
      </c>
      <c r="S211" s="246">
        <f>Q211+R211</f>
        <v>30140000</v>
      </c>
      <c r="T211" s="217">
        <f>S211</f>
        <v>30140000</v>
      </c>
      <c r="U211" s="372" t="s">
        <v>379</v>
      </c>
    </row>
    <row r="212" spans="1:21" ht="15.75" customHeight="1">
      <c r="A212" s="47"/>
      <c r="B212" s="49"/>
      <c r="C212" s="49"/>
      <c r="D212" s="83"/>
      <c r="E212" s="51"/>
      <c r="F212" s="84"/>
      <c r="G212" s="53"/>
      <c r="H212" s="75"/>
      <c r="I212" s="102"/>
      <c r="J212" s="67"/>
      <c r="K212" s="51"/>
      <c r="L212" s="84"/>
      <c r="M212" s="53"/>
      <c r="N212" s="70"/>
      <c r="O212" s="70"/>
      <c r="P212" s="236"/>
      <c r="Q212" s="236"/>
      <c r="R212" s="70"/>
      <c r="S212" s="70"/>
      <c r="T212" s="71"/>
      <c r="U212" s="373"/>
    </row>
    <row r="213" spans="1:21" ht="15.75" customHeight="1">
      <c r="A213" s="47"/>
      <c r="B213" s="49"/>
      <c r="C213" s="49"/>
      <c r="D213" s="83"/>
      <c r="E213" s="51"/>
      <c r="F213" s="84"/>
      <c r="G213" s="53"/>
      <c r="H213" s="75"/>
      <c r="I213" s="102"/>
      <c r="J213" s="67"/>
      <c r="K213" s="51"/>
      <c r="L213" s="84"/>
      <c r="M213" s="53"/>
      <c r="N213" s="70"/>
      <c r="O213" s="70"/>
      <c r="P213" s="236"/>
      <c r="Q213" s="236"/>
      <c r="R213" s="70"/>
      <c r="S213" s="70"/>
      <c r="T213" s="71"/>
      <c r="U213" s="373"/>
    </row>
    <row r="214" spans="1:21" ht="15.75" customHeight="1">
      <c r="A214" s="47"/>
      <c r="B214" s="49"/>
      <c r="C214" s="49"/>
      <c r="D214" s="83"/>
      <c r="E214" s="51"/>
      <c r="F214" s="84"/>
      <c r="G214" s="53"/>
      <c r="H214" s="75"/>
      <c r="I214" s="102"/>
      <c r="J214" s="67"/>
      <c r="K214" s="51"/>
      <c r="L214" s="84"/>
      <c r="M214" s="53"/>
      <c r="N214" s="70"/>
      <c r="O214" s="70"/>
      <c r="P214" s="236"/>
      <c r="Q214" s="236"/>
      <c r="R214" s="70"/>
      <c r="S214" s="70"/>
      <c r="T214" s="71"/>
      <c r="U214" s="373"/>
    </row>
    <row r="215" spans="1:21" ht="15.75" customHeight="1">
      <c r="A215" s="55"/>
      <c r="B215" s="57"/>
      <c r="C215" s="57"/>
      <c r="D215" s="87"/>
      <c r="E215" s="59"/>
      <c r="F215" s="88"/>
      <c r="G215" s="61"/>
      <c r="H215" s="76"/>
      <c r="I215" s="103"/>
      <c r="J215" s="67"/>
      <c r="K215" s="59"/>
      <c r="L215" s="88"/>
      <c r="M215" s="61"/>
      <c r="N215" s="72"/>
      <c r="O215" s="72"/>
      <c r="P215" s="237"/>
      <c r="Q215" s="237"/>
      <c r="R215" s="72"/>
      <c r="S215" s="72"/>
      <c r="T215" s="73"/>
      <c r="U215" s="374"/>
    </row>
    <row r="216" spans="1:21">
      <c r="A216" s="255">
        <v>45</v>
      </c>
      <c r="B216" s="257" t="s">
        <v>129</v>
      </c>
      <c r="C216" s="78" t="s">
        <v>130</v>
      </c>
      <c r="D216" s="79"/>
      <c r="E216" s="43"/>
      <c r="F216" s="44" t="s">
        <v>83</v>
      </c>
      <c r="G216" s="45"/>
      <c r="H216" s="78" t="s">
        <v>130</v>
      </c>
      <c r="I216" s="101"/>
      <c r="J216" s="66"/>
      <c r="K216" s="43">
        <v>9210</v>
      </c>
      <c r="L216" s="44" t="s">
        <v>83</v>
      </c>
      <c r="M216" s="45">
        <v>44800</v>
      </c>
      <c r="N216" s="222">
        <f>K216*M216</f>
        <v>412608000</v>
      </c>
      <c r="O216" s="222">
        <v>100</v>
      </c>
      <c r="P216" s="216">
        <f>K216*O216</f>
        <v>921000</v>
      </c>
      <c r="Q216" s="216">
        <f>N216+P216</f>
        <v>413529000</v>
      </c>
      <c r="R216" s="216">
        <f>Q216*10%</f>
        <v>41352900</v>
      </c>
      <c r="S216" s="246">
        <f>Q216+R216</f>
        <v>454881900</v>
      </c>
      <c r="T216" s="217">
        <f>S216</f>
        <v>454881900</v>
      </c>
      <c r="U216" s="372" t="s">
        <v>380</v>
      </c>
    </row>
    <row r="217" spans="1:21" ht="15.75" customHeight="1">
      <c r="A217" s="47"/>
      <c r="B217" s="49"/>
      <c r="C217" s="82"/>
      <c r="D217" s="83"/>
      <c r="E217" s="51"/>
      <c r="F217" s="52"/>
      <c r="G217" s="53"/>
      <c r="H217" s="75"/>
      <c r="I217" s="102"/>
      <c r="J217" s="67"/>
      <c r="K217" s="51"/>
      <c r="L217" s="52"/>
      <c r="M217" s="53"/>
      <c r="N217" s="70"/>
      <c r="O217" s="70"/>
      <c r="P217" s="236"/>
      <c r="Q217" s="236"/>
      <c r="R217" s="70"/>
      <c r="S217" s="70"/>
      <c r="T217" s="71"/>
      <c r="U217" s="373"/>
    </row>
    <row r="218" spans="1:21" ht="15.75" customHeight="1">
      <c r="A218" s="47"/>
      <c r="B218" s="49"/>
      <c r="C218" s="82"/>
      <c r="D218" s="83"/>
      <c r="E218" s="51"/>
      <c r="F218" s="52"/>
      <c r="G218" s="53"/>
      <c r="H218" s="75"/>
      <c r="I218" s="102"/>
      <c r="J218" s="67"/>
      <c r="K218" s="51"/>
      <c r="L218" s="52"/>
      <c r="M218" s="53"/>
      <c r="N218" s="70"/>
      <c r="O218" s="70"/>
      <c r="P218" s="236"/>
      <c r="Q218" s="236"/>
      <c r="R218" s="70"/>
      <c r="S218" s="70"/>
      <c r="T218" s="71"/>
      <c r="U218" s="373"/>
    </row>
    <row r="219" spans="1:21" ht="15.75" customHeight="1">
      <c r="A219" s="47"/>
      <c r="B219" s="49"/>
      <c r="C219" s="82"/>
      <c r="D219" s="83"/>
      <c r="E219" s="51"/>
      <c r="F219" s="52"/>
      <c r="G219" s="53"/>
      <c r="H219" s="75"/>
      <c r="I219" s="102"/>
      <c r="J219" s="67"/>
      <c r="K219" s="51"/>
      <c r="L219" s="52"/>
      <c r="M219" s="53"/>
      <c r="N219" s="70"/>
      <c r="O219" s="70"/>
      <c r="P219" s="236"/>
      <c r="Q219" s="236"/>
      <c r="R219" s="70"/>
      <c r="S219" s="70"/>
      <c r="T219" s="71"/>
      <c r="U219" s="373"/>
    </row>
    <row r="220" spans="1:21" ht="15.75" customHeight="1">
      <c r="A220" s="55"/>
      <c r="B220" s="57"/>
      <c r="C220" s="86"/>
      <c r="D220" s="87"/>
      <c r="E220" s="59"/>
      <c r="F220" s="60"/>
      <c r="G220" s="61"/>
      <c r="H220" s="76"/>
      <c r="I220" s="103"/>
      <c r="J220" s="67"/>
      <c r="K220" s="59"/>
      <c r="L220" s="60"/>
      <c r="M220" s="61"/>
      <c r="N220" s="72"/>
      <c r="O220" s="72"/>
      <c r="P220" s="237"/>
      <c r="Q220" s="237"/>
      <c r="R220" s="72"/>
      <c r="S220" s="72"/>
      <c r="T220" s="73"/>
      <c r="U220" s="374"/>
    </row>
    <row r="221" spans="1:21">
      <c r="A221" s="255">
        <v>46</v>
      </c>
      <c r="B221" s="257" t="s">
        <v>136</v>
      </c>
      <c r="C221" s="257" t="s">
        <v>137</v>
      </c>
      <c r="D221" s="79"/>
      <c r="E221" s="43"/>
      <c r="F221" s="80" t="s">
        <v>83</v>
      </c>
      <c r="G221" s="45"/>
      <c r="H221" s="257" t="s">
        <v>137</v>
      </c>
      <c r="I221" s="101"/>
      <c r="J221" s="66"/>
      <c r="K221" s="43">
        <v>75</v>
      </c>
      <c r="L221" s="80" t="s">
        <v>83</v>
      </c>
      <c r="M221" s="45">
        <v>24850</v>
      </c>
      <c r="N221" s="222">
        <f>K221*M221</f>
        <v>1863750</v>
      </c>
      <c r="O221" s="222">
        <v>100</v>
      </c>
      <c r="P221" s="216">
        <f>K221*O221</f>
        <v>7500</v>
      </c>
      <c r="Q221" s="216">
        <f>N221+P221</f>
        <v>1871250</v>
      </c>
      <c r="R221" s="216">
        <f>Q221*10%</f>
        <v>187125</v>
      </c>
      <c r="S221" s="246">
        <f>Q221+R221</f>
        <v>2058375</v>
      </c>
      <c r="T221" s="217">
        <f>S221</f>
        <v>2058375</v>
      </c>
      <c r="U221" s="362" t="s">
        <v>381</v>
      </c>
    </row>
    <row r="222" spans="1:21" ht="15.75" customHeight="1">
      <c r="A222" s="47"/>
      <c r="B222" s="49"/>
      <c r="C222" s="49"/>
      <c r="D222" s="83"/>
      <c r="E222" s="51"/>
      <c r="F222" s="84"/>
      <c r="G222" s="53"/>
      <c r="H222" s="70"/>
      <c r="I222" s="102"/>
      <c r="J222" s="67"/>
      <c r="K222" s="51"/>
      <c r="L222" s="84"/>
      <c r="M222" s="53"/>
      <c r="N222" s="70"/>
      <c r="O222" s="70"/>
      <c r="P222" s="236"/>
      <c r="Q222" s="236"/>
      <c r="R222" s="70"/>
      <c r="S222" s="70"/>
      <c r="T222" s="71"/>
      <c r="U222" s="363"/>
    </row>
    <row r="223" spans="1:21" ht="15.75" customHeight="1">
      <c r="A223" s="47"/>
      <c r="B223" s="49"/>
      <c r="C223" s="49"/>
      <c r="D223" s="83"/>
      <c r="E223" s="51"/>
      <c r="F223" s="84"/>
      <c r="G223" s="53"/>
      <c r="H223" s="70"/>
      <c r="I223" s="102"/>
      <c r="J223" s="67"/>
      <c r="K223" s="51"/>
      <c r="L223" s="84"/>
      <c r="M223" s="53"/>
      <c r="N223" s="70"/>
      <c r="O223" s="70"/>
      <c r="P223" s="236"/>
      <c r="Q223" s="236"/>
      <c r="R223" s="70"/>
      <c r="S223" s="70"/>
      <c r="T223" s="71"/>
      <c r="U223" s="363"/>
    </row>
    <row r="224" spans="1:21" ht="15.75" customHeight="1">
      <c r="A224" s="47"/>
      <c r="B224" s="49"/>
      <c r="C224" s="49"/>
      <c r="D224" s="83"/>
      <c r="E224" s="51"/>
      <c r="F224" s="84"/>
      <c r="G224" s="53"/>
      <c r="H224" s="70"/>
      <c r="I224" s="102"/>
      <c r="J224" s="67"/>
      <c r="K224" s="51"/>
      <c r="L224" s="84"/>
      <c r="M224" s="53"/>
      <c r="N224" s="70"/>
      <c r="O224" s="70"/>
      <c r="P224" s="236"/>
      <c r="Q224" s="236"/>
      <c r="R224" s="70"/>
      <c r="S224" s="70"/>
      <c r="T224" s="71"/>
      <c r="U224" s="363"/>
    </row>
    <row r="225" spans="1:21" ht="15.75" customHeight="1">
      <c r="A225" s="55"/>
      <c r="B225" s="57"/>
      <c r="C225" s="57"/>
      <c r="D225" s="87"/>
      <c r="E225" s="59"/>
      <c r="F225" s="88"/>
      <c r="G225" s="61"/>
      <c r="H225" s="72"/>
      <c r="I225" s="103"/>
      <c r="J225" s="67"/>
      <c r="K225" s="59"/>
      <c r="L225" s="88"/>
      <c r="M225" s="61"/>
      <c r="N225" s="72"/>
      <c r="O225" s="72"/>
      <c r="P225" s="237"/>
      <c r="Q225" s="237"/>
      <c r="R225" s="72"/>
      <c r="S225" s="72"/>
      <c r="T225" s="73"/>
      <c r="U225" s="364"/>
    </row>
    <row r="226" spans="1:21">
      <c r="A226" s="255">
        <v>47</v>
      </c>
      <c r="B226" s="257" t="s">
        <v>29</v>
      </c>
      <c r="C226" s="257" t="s">
        <v>30</v>
      </c>
      <c r="D226" s="42"/>
      <c r="E226" s="43"/>
      <c r="F226" s="44" t="s">
        <v>84</v>
      </c>
      <c r="G226" s="45"/>
      <c r="H226" s="200" t="s">
        <v>295</v>
      </c>
      <c r="I226" s="131" t="s">
        <v>296</v>
      </c>
      <c r="J226" s="66"/>
      <c r="K226" s="43">
        <v>2</v>
      </c>
      <c r="L226" s="44" t="s">
        <v>84</v>
      </c>
      <c r="M226" s="45">
        <v>252900</v>
      </c>
      <c r="N226" s="222">
        <f>K226*M226</f>
        <v>505800</v>
      </c>
      <c r="O226" s="222">
        <v>1000</v>
      </c>
      <c r="P226" s="216">
        <f>K226*O226</f>
        <v>2000</v>
      </c>
      <c r="Q226" s="216">
        <f>N226+P226</f>
        <v>507800</v>
      </c>
      <c r="R226" s="216">
        <f>Q226*10%</f>
        <v>50780</v>
      </c>
      <c r="S226" s="246">
        <f>Q226+R226</f>
        <v>558580</v>
      </c>
      <c r="T226" s="217">
        <f>S226</f>
        <v>558580</v>
      </c>
      <c r="U226" s="372" t="s">
        <v>382</v>
      </c>
    </row>
    <row r="227" spans="1:21" ht="15.75" customHeight="1">
      <c r="A227" s="47"/>
      <c r="B227" s="49"/>
      <c r="C227" s="49"/>
      <c r="D227" s="50"/>
      <c r="E227" s="51"/>
      <c r="F227" s="52"/>
      <c r="G227" s="53"/>
      <c r="H227" s="75"/>
      <c r="I227" s="102"/>
      <c r="J227" s="67"/>
      <c r="K227" s="51"/>
      <c r="L227" s="52"/>
      <c r="M227" s="53"/>
      <c r="N227" s="70"/>
      <c r="O227" s="70"/>
      <c r="P227" s="236"/>
      <c r="Q227" s="236"/>
      <c r="R227" s="70"/>
      <c r="S227" s="70"/>
      <c r="T227" s="71"/>
      <c r="U227" s="373"/>
    </row>
    <row r="228" spans="1:21" ht="15.75" customHeight="1">
      <c r="A228" s="47"/>
      <c r="B228" s="49"/>
      <c r="C228" s="49"/>
      <c r="D228" s="50"/>
      <c r="E228" s="51"/>
      <c r="F228" s="52"/>
      <c r="G228" s="53"/>
      <c r="H228" s="75"/>
      <c r="I228" s="102"/>
      <c r="J228" s="67"/>
      <c r="K228" s="51"/>
      <c r="L228" s="52"/>
      <c r="M228" s="53"/>
      <c r="N228" s="70"/>
      <c r="O228" s="70"/>
      <c r="P228" s="236"/>
      <c r="Q228" s="236"/>
      <c r="R228" s="70"/>
      <c r="S228" s="70"/>
      <c r="T228" s="71"/>
      <c r="U228" s="373"/>
    </row>
    <row r="229" spans="1:21" ht="15.75" customHeight="1">
      <c r="A229" s="47"/>
      <c r="B229" s="49"/>
      <c r="C229" s="49"/>
      <c r="D229" s="50"/>
      <c r="E229" s="51"/>
      <c r="F229" s="52"/>
      <c r="G229" s="53"/>
      <c r="H229" s="75"/>
      <c r="I229" s="102"/>
      <c r="J229" s="67"/>
      <c r="K229" s="51"/>
      <c r="L229" s="52"/>
      <c r="M229" s="53"/>
      <c r="N229" s="70"/>
      <c r="O229" s="70"/>
      <c r="P229" s="236"/>
      <c r="Q229" s="236"/>
      <c r="R229" s="70"/>
      <c r="S229" s="70"/>
      <c r="T229" s="71"/>
      <c r="U229" s="373"/>
    </row>
    <row r="230" spans="1:21" ht="15.75" customHeight="1">
      <c r="A230" s="55"/>
      <c r="B230" s="57"/>
      <c r="C230" s="57"/>
      <c r="D230" s="58"/>
      <c r="E230" s="59"/>
      <c r="F230" s="60"/>
      <c r="G230" s="61"/>
      <c r="H230" s="76"/>
      <c r="I230" s="103"/>
      <c r="J230" s="67"/>
      <c r="K230" s="59"/>
      <c r="L230" s="60"/>
      <c r="M230" s="61"/>
      <c r="N230" s="72"/>
      <c r="O230" s="72"/>
      <c r="P230" s="237"/>
      <c r="Q230" s="237"/>
      <c r="R230" s="72"/>
      <c r="S230" s="72"/>
      <c r="T230" s="73"/>
      <c r="U230" s="374"/>
    </row>
    <row r="231" spans="1:21">
      <c r="A231" s="255">
        <v>48</v>
      </c>
      <c r="B231" s="257" t="s">
        <v>31</v>
      </c>
      <c r="C231" s="257" t="s">
        <v>32</v>
      </c>
      <c r="D231" s="42"/>
      <c r="E231" s="43"/>
      <c r="F231" s="44" t="s">
        <v>83</v>
      </c>
      <c r="G231" s="45"/>
      <c r="H231" s="201"/>
      <c r="I231" s="101"/>
      <c r="J231" s="66"/>
      <c r="K231" s="43">
        <v>2</v>
      </c>
      <c r="L231" s="44" t="s">
        <v>83</v>
      </c>
      <c r="M231" s="45">
        <v>122700</v>
      </c>
      <c r="N231" s="222">
        <f>K231*M231</f>
        <v>245400</v>
      </c>
      <c r="O231" s="222">
        <v>1000</v>
      </c>
      <c r="P231" s="216">
        <f>K231*O231</f>
        <v>2000</v>
      </c>
      <c r="Q231" s="216">
        <f>N231+P231</f>
        <v>247400</v>
      </c>
      <c r="R231" s="216">
        <f>Q231*10%</f>
        <v>24740</v>
      </c>
      <c r="S231" s="246">
        <f>Q231+R231</f>
        <v>272140</v>
      </c>
      <c r="T231" s="217">
        <f>S231</f>
        <v>272140</v>
      </c>
      <c r="U231" s="372" t="s">
        <v>383</v>
      </c>
    </row>
    <row r="232" spans="1:21" ht="15.75" customHeight="1">
      <c r="A232" s="47"/>
      <c r="B232" s="49"/>
      <c r="C232" s="49"/>
      <c r="D232" s="50"/>
      <c r="E232" s="51"/>
      <c r="F232" s="52"/>
      <c r="G232" s="53"/>
      <c r="H232" s="202"/>
      <c r="I232" s="102"/>
      <c r="J232" s="67"/>
      <c r="K232" s="51"/>
      <c r="L232" s="52"/>
      <c r="M232" s="53"/>
      <c r="N232" s="70"/>
      <c r="O232" s="70"/>
      <c r="P232" s="236"/>
      <c r="Q232" s="236"/>
      <c r="R232" s="70"/>
      <c r="S232" s="70"/>
      <c r="T232" s="71"/>
      <c r="U232" s="373"/>
    </row>
    <row r="233" spans="1:21" ht="15.75" customHeight="1">
      <c r="A233" s="47"/>
      <c r="B233" s="49"/>
      <c r="C233" s="49"/>
      <c r="D233" s="50"/>
      <c r="E233" s="51"/>
      <c r="F233" s="52"/>
      <c r="G233" s="53"/>
      <c r="H233" s="202"/>
      <c r="I233" s="102"/>
      <c r="J233" s="67"/>
      <c r="K233" s="51"/>
      <c r="L233" s="52"/>
      <c r="M233" s="53"/>
      <c r="N233" s="70"/>
      <c r="O233" s="70"/>
      <c r="P233" s="236"/>
      <c r="Q233" s="236"/>
      <c r="R233" s="70"/>
      <c r="S233" s="70"/>
      <c r="T233" s="71"/>
      <c r="U233" s="373"/>
    </row>
    <row r="234" spans="1:21" ht="15.75" customHeight="1">
      <c r="A234" s="47"/>
      <c r="B234" s="49"/>
      <c r="C234" s="49"/>
      <c r="D234" s="50"/>
      <c r="E234" s="51"/>
      <c r="F234" s="52"/>
      <c r="G234" s="53"/>
      <c r="H234" s="202"/>
      <c r="I234" s="102"/>
      <c r="J234" s="67"/>
      <c r="K234" s="51"/>
      <c r="L234" s="52"/>
      <c r="M234" s="53"/>
      <c r="N234" s="70"/>
      <c r="O234" s="70"/>
      <c r="P234" s="236"/>
      <c r="Q234" s="236"/>
      <c r="R234" s="70"/>
      <c r="S234" s="70"/>
      <c r="T234" s="71"/>
      <c r="U234" s="373"/>
    </row>
    <row r="235" spans="1:21" ht="15.75" customHeight="1">
      <c r="A235" s="55"/>
      <c r="B235" s="57"/>
      <c r="C235" s="57"/>
      <c r="D235" s="58"/>
      <c r="E235" s="59"/>
      <c r="F235" s="60"/>
      <c r="G235" s="61"/>
      <c r="H235" s="203"/>
      <c r="I235" s="103"/>
      <c r="J235" s="67"/>
      <c r="K235" s="59"/>
      <c r="L235" s="60"/>
      <c r="M235" s="61"/>
      <c r="N235" s="72"/>
      <c r="O235" s="72"/>
      <c r="P235" s="237"/>
      <c r="Q235" s="237"/>
      <c r="R235" s="72"/>
      <c r="S235" s="72"/>
      <c r="T235" s="73"/>
      <c r="U235" s="374"/>
    </row>
    <row r="236" spans="1:21">
      <c r="A236" s="255">
        <v>49</v>
      </c>
      <c r="B236" s="257" t="s">
        <v>33</v>
      </c>
      <c r="C236" s="257" t="s">
        <v>62</v>
      </c>
      <c r="D236" s="42"/>
      <c r="E236" s="43"/>
      <c r="F236" s="44" t="s">
        <v>83</v>
      </c>
      <c r="G236" s="45"/>
      <c r="H236" s="201"/>
      <c r="I236" s="101"/>
      <c r="J236" s="66"/>
      <c r="K236" s="43">
        <v>5</v>
      </c>
      <c r="L236" s="44" t="s">
        <v>83</v>
      </c>
      <c r="M236" s="45">
        <v>106200</v>
      </c>
      <c r="N236" s="222">
        <f>K236*M236</f>
        <v>531000</v>
      </c>
      <c r="O236" s="222">
        <v>1000</v>
      </c>
      <c r="P236" s="216">
        <f>K236*O236</f>
        <v>5000</v>
      </c>
      <c r="Q236" s="216">
        <f>N236+P236</f>
        <v>536000</v>
      </c>
      <c r="R236" s="216">
        <f>Q236*10%</f>
        <v>53600</v>
      </c>
      <c r="S236" s="246">
        <f>Q236+R236</f>
        <v>589600</v>
      </c>
      <c r="T236" s="217">
        <f>S236</f>
        <v>589600</v>
      </c>
      <c r="U236" s="372" t="s">
        <v>384</v>
      </c>
    </row>
    <row r="237" spans="1:21" ht="15.75" customHeight="1">
      <c r="A237" s="47"/>
      <c r="B237" s="49"/>
      <c r="C237" s="49"/>
      <c r="D237" s="50"/>
      <c r="E237" s="51"/>
      <c r="F237" s="52"/>
      <c r="G237" s="53"/>
      <c r="H237" s="202"/>
      <c r="I237" s="102"/>
      <c r="J237" s="67"/>
      <c r="K237" s="51"/>
      <c r="L237" s="52"/>
      <c r="M237" s="53"/>
      <c r="N237" s="70"/>
      <c r="O237" s="70"/>
      <c r="P237" s="236"/>
      <c r="Q237" s="236"/>
      <c r="R237" s="70"/>
      <c r="S237" s="70"/>
      <c r="T237" s="71"/>
      <c r="U237" s="373"/>
    </row>
    <row r="238" spans="1:21" ht="15.75" customHeight="1">
      <c r="A238" s="47"/>
      <c r="B238" s="49"/>
      <c r="C238" s="49"/>
      <c r="D238" s="50"/>
      <c r="E238" s="51"/>
      <c r="F238" s="52"/>
      <c r="G238" s="53"/>
      <c r="H238" s="202"/>
      <c r="I238" s="102"/>
      <c r="J238" s="67"/>
      <c r="K238" s="51"/>
      <c r="L238" s="52"/>
      <c r="M238" s="53"/>
      <c r="N238" s="70"/>
      <c r="O238" s="70"/>
      <c r="P238" s="236"/>
      <c r="Q238" s="236"/>
      <c r="R238" s="70"/>
      <c r="S238" s="70"/>
      <c r="T238" s="71"/>
      <c r="U238" s="373"/>
    </row>
    <row r="239" spans="1:21" ht="15.75" customHeight="1">
      <c r="A239" s="47"/>
      <c r="B239" s="49"/>
      <c r="C239" s="49"/>
      <c r="D239" s="50"/>
      <c r="E239" s="51"/>
      <c r="F239" s="52"/>
      <c r="G239" s="53"/>
      <c r="H239" s="202"/>
      <c r="I239" s="102"/>
      <c r="J239" s="67"/>
      <c r="K239" s="51"/>
      <c r="L239" s="52"/>
      <c r="M239" s="53"/>
      <c r="N239" s="70"/>
      <c r="O239" s="70"/>
      <c r="P239" s="236"/>
      <c r="Q239" s="236"/>
      <c r="R239" s="70"/>
      <c r="S239" s="70"/>
      <c r="T239" s="71"/>
      <c r="U239" s="373"/>
    </row>
    <row r="240" spans="1:21" ht="15.75" customHeight="1">
      <c r="A240" s="55"/>
      <c r="B240" s="57"/>
      <c r="C240" s="57"/>
      <c r="D240" s="58"/>
      <c r="E240" s="59"/>
      <c r="F240" s="60"/>
      <c r="G240" s="61"/>
      <c r="H240" s="203"/>
      <c r="I240" s="103"/>
      <c r="J240" s="67"/>
      <c r="K240" s="59"/>
      <c r="L240" s="60"/>
      <c r="M240" s="61"/>
      <c r="N240" s="72"/>
      <c r="O240" s="72"/>
      <c r="P240" s="237"/>
      <c r="Q240" s="237"/>
      <c r="R240" s="72"/>
      <c r="S240" s="72"/>
      <c r="T240" s="73"/>
      <c r="U240" s="374"/>
    </row>
    <row r="241" spans="1:21">
      <c r="A241" s="255">
        <v>50</v>
      </c>
      <c r="B241" s="92" t="s">
        <v>53</v>
      </c>
      <c r="C241" s="93" t="s">
        <v>138</v>
      </c>
      <c r="D241" s="94"/>
      <c r="E241" s="43"/>
      <c r="F241" s="44" t="s">
        <v>84</v>
      </c>
      <c r="G241" s="45"/>
      <c r="H241" s="204"/>
      <c r="I241" s="101"/>
      <c r="J241" s="66"/>
      <c r="K241" s="43">
        <v>54</v>
      </c>
      <c r="L241" s="44" t="s">
        <v>84</v>
      </c>
      <c r="M241" s="45">
        <v>518950</v>
      </c>
      <c r="N241" s="222">
        <f>K241*M241</f>
        <v>28023300</v>
      </c>
      <c r="O241" s="222">
        <v>1000</v>
      </c>
      <c r="P241" s="216">
        <f>K241*O241</f>
        <v>54000</v>
      </c>
      <c r="Q241" s="216">
        <f>N241+P241</f>
        <v>28077300</v>
      </c>
      <c r="R241" s="216">
        <f>Q241*10%</f>
        <v>2807730</v>
      </c>
      <c r="S241" s="246">
        <f>Q241+R241</f>
        <v>30885030</v>
      </c>
      <c r="T241" s="217">
        <f>S241</f>
        <v>30885030</v>
      </c>
      <c r="U241" s="372" t="s">
        <v>385</v>
      </c>
    </row>
    <row r="242" spans="1:21" ht="15.75" customHeight="1">
      <c r="A242" s="47"/>
      <c r="B242" s="95"/>
      <c r="C242" s="96"/>
      <c r="D242" s="97"/>
      <c r="E242" s="51"/>
      <c r="F242" s="52"/>
      <c r="G242" s="53"/>
      <c r="H242" s="205"/>
      <c r="I242" s="102"/>
      <c r="J242" s="67"/>
      <c r="K242" s="51"/>
      <c r="L242" s="52"/>
      <c r="M242" s="53"/>
      <c r="N242" s="70"/>
      <c r="O242" s="70"/>
      <c r="P242" s="236"/>
      <c r="Q242" s="236"/>
      <c r="R242" s="70"/>
      <c r="S242" s="70"/>
      <c r="T242" s="71"/>
      <c r="U242" s="373"/>
    </row>
    <row r="243" spans="1:21" ht="15.75" customHeight="1">
      <c r="A243" s="47"/>
      <c r="B243" s="95"/>
      <c r="C243" s="96"/>
      <c r="D243" s="97"/>
      <c r="E243" s="51"/>
      <c r="F243" s="52"/>
      <c r="G243" s="53"/>
      <c r="H243" s="205"/>
      <c r="I243" s="102"/>
      <c r="J243" s="67"/>
      <c r="K243" s="51"/>
      <c r="L243" s="52"/>
      <c r="M243" s="53"/>
      <c r="N243" s="70"/>
      <c r="O243" s="70"/>
      <c r="P243" s="236"/>
      <c r="Q243" s="236"/>
      <c r="R243" s="70"/>
      <c r="S243" s="70"/>
      <c r="T243" s="71"/>
      <c r="U243" s="373"/>
    </row>
    <row r="244" spans="1:21" ht="15.75" customHeight="1">
      <c r="A244" s="47"/>
      <c r="B244" s="95"/>
      <c r="C244" s="96"/>
      <c r="D244" s="97"/>
      <c r="E244" s="51"/>
      <c r="F244" s="52"/>
      <c r="G244" s="53"/>
      <c r="H244" s="205"/>
      <c r="I244" s="102"/>
      <c r="J244" s="67"/>
      <c r="K244" s="51"/>
      <c r="L244" s="52"/>
      <c r="M244" s="53"/>
      <c r="N244" s="70"/>
      <c r="O244" s="70"/>
      <c r="P244" s="236"/>
      <c r="Q244" s="236"/>
      <c r="R244" s="70"/>
      <c r="S244" s="70"/>
      <c r="T244" s="71"/>
      <c r="U244" s="373"/>
    </row>
    <row r="245" spans="1:21" ht="15.75" customHeight="1">
      <c r="A245" s="55"/>
      <c r="B245" s="98"/>
      <c r="C245" s="99"/>
      <c r="D245" s="100"/>
      <c r="E245" s="59"/>
      <c r="F245" s="60"/>
      <c r="G245" s="61"/>
      <c r="H245" s="206"/>
      <c r="I245" s="103"/>
      <c r="J245" s="67"/>
      <c r="K245" s="59"/>
      <c r="L245" s="60"/>
      <c r="M245" s="61"/>
      <c r="N245" s="72"/>
      <c r="O245" s="72"/>
      <c r="P245" s="237"/>
      <c r="Q245" s="237"/>
      <c r="R245" s="72"/>
      <c r="S245" s="72"/>
      <c r="T245" s="73"/>
      <c r="U245" s="374"/>
    </row>
    <row r="246" spans="1:21" ht="30">
      <c r="A246" s="255">
        <v>51</v>
      </c>
      <c r="B246" s="257" t="s">
        <v>34</v>
      </c>
      <c r="C246" s="257" t="s">
        <v>35</v>
      </c>
      <c r="D246" s="42"/>
      <c r="E246" s="43"/>
      <c r="F246" s="44" t="s">
        <v>84</v>
      </c>
      <c r="G246" s="45"/>
      <c r="H246" s="201"/>
      <c r="I246" s="101"/>
      <c r="J246" s="66"/>
      <c r="K246" s="43">
        <v>2</v>
      </c>
      <c r="L246" s="44" t="s">
        <v>84</v>
      </c>
      <c r="M246" s="45">
        <v>1225000</v>
      </c>
      <c r="N246" s="222">
        <f>K246*M246</f>
        <v>2450000</v>
      </c>
      <c r="O246" s="222">
        <v>1000</v>
      </c>
      <c r="P246" s="222">
        <f>K246*O246</f>
        <v>2000</v>
      </c>
      <c r="Q246" s="222">
        <f>N246+P246</f>
        <v>2452000</v>
      </c>
      <c r="R246" s="222">
        <f>Q246*10%</f>
        <v>245200</v>
      </c>
      <c r="S246" s="249">
        <f>Q246+R246</f>
        <v>2697200</v>
      </c>
      <c r="T246" s="250">
        <f>S246</f>
        <v>2697200</v>
      </c>
      <c r="U246" s="372" t="s">
        <v>386</v>
      </c>
    </row>
    <row r="247" spans="1:21" ht="15.75" customHeight="1">
      <c r="A247" s="47"/>
      <c r="B247" s="49"/>
      <c r="C247" s="49"/>
      <c r="D247" s="50"/>
      <c r="E247" s="51"/>
      <c r="F247" s="52"/>
      <c r="G247" s="53"/>
      <c r="H247" s="202"/>
      <c r="I247" s="102"/>
      <c r="J247" s="67"/>
      <c r="K247" s="51"/>
      <c r="L247" s="52"/>
      <c r="M247" s="53"/>
      <c r="N247" s="70"/>
      <c r="O247" s="70"/>
      <c r="P247" s="236"/>
      <c r="Q247" s="236"/>
      <c r="R247" s="70"/>
      <c r="S247" s="70"/>
      <c r="T247" s="71"/>
      <c r="U247" s="373"/>
    </row>
    <row r="248" spans="1:21" ht="15.75" customHeight="1">
      <c r="A248" s="47"/>
      <c r="B248" s="49"/>
      <c r="C248" s="49"/>
      <c r="D248" s="50"/>
      <c r="E248" s="51"/>
      <c r="F248" s="52"/>
      <c r="G248" s="53"/>
      <c r="H248" s="202"/>
      <c r="I248" s="102"/>
      <c r="J248" s="67"/>
      <c r="K248" s="51"/>
      <c r="L248" s="52"/>
      <c r="M248" s="53"/>
      <c r="N248" s="70"/>
      <c r="O248" s="70"/>
      <c r="P248" s="236"/>
      <c r="Q248" s="236"/>
      <c r="R248" s="70"/>
      <c r="S248" s="70"/>
      <c r="T248" s="71"/>
      <c r="U248" s="373"/>
    </row>
    <row r="249" spans="1:21" ht="15.75" customHeight="1">
      <c r="A249" s="47"/>
      <c r="B249" s="49"/>
      <c r="C249" s="49"/>
      <c r="D249" s="50"/>
      <c r="E249" s="51"/>
      <c r="F249" s="52"/>
      <c r="G249" s="53"/>
      <c r="H249" s="202"/>
      <c r="I249" s="102"/>
      <c r="J249" s="67"/>
      <c r="K249" s="51"/>
      <c r="L249" s="52"/>
      <c r="M249" s="53"/>
      <c r="N249" s="70"/>
      <c r="O249" s="70"/>
      <c r="P249" s="236"/>
      <c r="Q249" s="236"/>
      <c r="R249" s="70"/>
      <c r="S249" s="70"/>
      <c r="T249" s="71"/>
      <c r="U249" s="373"/>
    </row>
    <row r="250" spans="1:21" ht="15.75" customHeight="1">
      <c r="A250" s="55"/>
      <c r="B250" s="57"/>
      <c r="C250" s="57"/>
      <c r="D250" s="58"/>
      <c r="E250" s="59"/>
      <c r="F250" s="60"/>
      <c r="G250" s="61"/>
      <c r="H250" s="203"/>
      <c r="I250" s="103"/>
      <c r="J250" s="67"/>
      <c r="K250" s="59"/>
      <c r="L250" s="60"/>
      <c r="M250" s="61"/>
      <c r="N250" s="72"/>
      <c r="O250" s="72"/>
      <c r="P250" s="237"/>
      <c r="Q250" s="237"/>
      <c r="R250" s="72"/>
      <c r="S250" s="72"/>
      <c r="T250" s="73"/>
      <c r="U250" s="374"/>
    </row>
    <row r="251" spans="1:21">
      <c r="A251" s="255">
        <v>52</v>
      </c>
      <c r="B251" s="257" t="s">
        <v>4</v>
      </c>
      <c r="C251" s="257" t="s">
        <v>36</v>
      </c>
      <c r="D251" s="42"/>
      <c r="E251" s="43"/>
      <c r="F251" s="44" t="s">
        <v>83</v>
      </c>
      <c r="G251" s="45"/>
      <c r="H251" s="201"/>
      <c r="I251" s="101"/>
      <c r="J251" s="66"/>
      <c r="K251" s="43">
        <v>70</v>
      </c>
      <c r="L251" s="44" t="s">
        <v>83</v>
      </c>
      <c r="M251" s="45">
        <v>58900</v>
      </c>
      <c r="N251" s="222">
        <f>K251*M251</f>
        <v>4123000</v>
      </c>
      <c r="O251" s="222">
        <v>1000</v>
      </c>
      <c r="P251" s="216">
        <f>K251*O251</f>
        <v>70000</v>
      </c>
      <c r="Q251" s="216">
        <f>N251+P251</f>
        <v>4193000</v>
      </c>
      <c r="R251" s="216">
        <f>Q251*10%</f>
        <v>419300</v>
      </c>
      <c r="S251" s="246">
        <f>Q251+R251</f>
        <v>4612300</v>
      </c>
      <c r="T251" s="217">
        <f>S251</f>
        <v>4612300</v>
      </c>
      <c r="U251" s="372" t="s">
        <v>387</v>
      </c>
    </row>
    <row r="252" spans="1:21" ht="15.75" customHeight="1">
      <c r="A252" s="47"/>
      <c r="B252" s="49"/>
      <c r="C252" s="49"/>
      <c r="D252" s="50"/>
      <c r="E252" s="51"/>
      <c r="F252" s="52"/>
      <c r="G252" s="53"/>
      <c r="H252" s="202"/>
      <c r="I252" s="102"/>
      <c r="J252" s="67"/>
      <c r="K252" s="51"/>
      <c r="L252" s="52"/>
      <c r="M252" s="53"/>
      <c r="N252" s="70"/>
      <c r="O252" s="70"/>
      <c r="P252" s="236"/>
      <c r="Q252" s="236"/>
      <c r="R252" s="70"/>
      <c r="S252" s="70"/>
      <c r="T252" s="71"/>
      <c r="U252" s="373"/>
    </row>
    <row r="253" spans="1:21" ht="15.75" customHeight="1">
      <c r="A253" s="47"/>
      <c r="B253" s="49"/>
      <c r="C253" s="49"/>
      <c r="D253" s="50"/>
      <c r="E253" s="51"/>
      <c r="F253" s="52"/>
      <c r="G253" s="53"/>
      <c r="H253" s="202"/>
      <c r="I253" s="102"/>
      <c r="J253" s="67"/>
      <c r="K253" s="51"/>
      <c r="L253" s="52"/>
      <c r="M253" s="53"/>
      <c r="N253" s="70"/>
      <c r="O253" s="70"/>
      <c r="P253" s="236"/>
      <c r="Q253" s="236"/>
      <c r="R253" s="70"/>
      <c r="S253" s="70"/>
      <c r="T253" s="71"/>
      <c r="U253" s="373"/>
    </row>
    <row r="254" spans="1:21" ht="15.75" customHeight="1">
      <c r="A254" s="47"/>
      <c r="B254" s="49"/>
      <c r="C254" s="49"/>
      <c r="D254" s="50"/>
      <c r="E254" s="51"/>
      <c r="F254" s="52"/>
      <c r="G254" s="53"/>
      <c r="H254" s="202"/>
      <c r="I254" s="102"/>
      <c r="J254" s="67"/>
      <c r="K254" s="51"/>
      <c r="L254" s="52"/>
      <c r="M254" s="53"/>
      <c r="N254" s="70"/>
      <c r="O254" s="70"/>
      <c r="P254" s="236"/>
      <c r="Q254" s="236"/>
      <c r="R254" s="70"/>
      <c r="S254" s="70"/>
      <c r="T254" s="71"/>
      <c r="U254" s="373"/>
    </row>
    <row r="255" spans="1:21" ht="15.75" customHeight="1">
      <c r="A255" s="55"/>
      <c r="B255" s="57"/>
      <c r="C255" s="57"/>
      <c r="D255" s="58"/>
      <c r="E255" s="59"/>
      <c r="F255" s="60"/>
      <c r="G255" s="61"/>
      <c r="H255" s="203"/>
      <c r="I255" s="103"/>
      <c r="J255" s="67"/>
      <c r="K255" s="59"/>
      <c r="L255" s="60"/>
      <c r="M255" s="61"/>
      <c r="N255" s="72"/>
      <c r="O255" s="72"/>
      <c r="P255" s="237"/>
      <c r="Q255" s="237"/>
      <c r="R255" s="72"/>
      <c r="S255" s="72"/>
      <c r="T255" s="73"/>
      <c r="U255" s="374"/>
    </row>
    <row r="256" spans="1:21" s="35" customFormat="1">
      <c r="A256" s="255">
        <v>53</v>
      </c>
      <c r="B256" s="262" t="s">
        <v>81</v>
      </c>
      <c r="C256" s="207" t="s">
        <v>82</v>
      </c>
      <c r="D256" s="106"/>
      <c r="E256" s="107"/>
      <c r="F256" s="105" t="s">
        <v>85</v>
      </c>
      <c r="G256" s="108"/>
      <c r="H256" s="208"/>
      <c r="I256" s="165" t="s">
        <v>297</v>
      </c>
      <c r="J256" s="128"/>
      <c r="K256" s="107">
        <v>357</v>
      </c>
      <c r="L256" s="105" t="s">
        <v>85</v>
      </c>
      <c r="M256" s="108">
        <v>38400</v>
      </c>
      <c r="N256" s="222">
        <f>K256*M256</f>
        <v>13708800</v>
      </c>
      <c r="O256" s="222">
        <v>500</v>
      </c>
      <c r="P256" s="216">
        <f>K256*O256</f>
        <v>178500</v>
      </c>
      <c r="Q256" s="216">
        <f>N256+P256</f>
        <v>13887300</v>
      </c>
      <c r="R256" s="216">
        <f>Q256*10%</f>
        <v>1388730</v>
      </c>
      <c r="S256" s="246">
        <f>Q256+R256</f>
        <v>15276030</v>
      </c>
      <c r="T256" s="217">
        <f>S256</f>
        <v>15276030</v>
      </c>
      <c r="U256" s="359" t="s">
        <v>388</v>
      </c>
    </row>
    <row r="257" spans="1:21" s="35" customFormat="1" ht="15.75" customHeight="1">
      <c r="A257" s="47"/>
      <c r="B257" s="155"/>
      <c r="C257" s="209"/>
      <c r="D257" s="113"/>
      <c r="E257" s="114"/>
      <c r="F257" s="112"/>
      <c r="G257" s="115"/>
      <c r="H257" s="210"/>
      <c r="I257" s="126"/>
      <c r="J257" s="129"/>
      <c r="K257" s="114"/>
      <c r="L257" s="112"/>
      <c r="M257" s="115"/>
      <c r="N257" s="117"/>
      <c r="O257" s="117"/>
      <c r="P257" s="241"/>
      <c r="Q257" s="241"/>
      <c r="R257" s="117"/>
      <c r="S257" s="117"/>
      <c r="T257" s="117"/>
      <c r="U257" s="360"/>
    </row>
    <row r="258" spans="1:21" s="35" customFormat="1" ht="15.75" customHeight="1">
      <c r="A258" s="47"/>
      <c r="B258" s="155"/>
      <c r="C258" s="209"/>
      <c r="D258" s="113"/>
      <c r="E258" s="114"/>
      <c r="F258" s="112"/>
      <c r="G258" s="115"/>
      <c r="H258" s="210"/>
      <c r="I258" s="126"/>
      <c r="J258" s="129"/>
      <c r="K258" s="114"/>
      <c r="L258" s="112"/>
      <c r="M258" s="115"/>
      <c r="N258" s="117"/>
      <c r="O258" s="117"/>
      <c r="P258" s="241"/>
      <c r="Q258" s="241"/>
      <c r="R258" s="117"/>
      <c r="S258" s="117"/>
      <c r="T258" s="117"/>
      <c r="U258" s="360"/>
    </row>
    <row r="259" spans="1:21" s="35" customFormat="1" ht="15.75" customHeight="1">
      <c r="A259" s="47"/>
      <c r="B259" s="155"/>
      <c r="C259" s="209"/>
      <c r="D259" s="113"/>
      <c r="E259" s="114"/>
      <c r="F259" s="112"/>
      <c r="G259" s="115"/>
      <c r="H259" s="210"/>
      <c r="I259" s="126"/>
      <c r="J259" s="129"/>
      <c r="K259" s="114"/>
      <c r="L259" s="112"/>
      <c r="M259" s="115"/>
      <c r="N259" s="117"/>
      <c r="O259" s="117"/>
      <c r="P259" s="241"/>
      <c r="Q259" s="241"/>
      <c r="R259" s="117"/>
      <c r="S259" s="117"/>
      <c r="T259" s="117"/>
      <c r="U259" s="360"/>
    </row>
    <row r="260" spans="1:21" s="35" customFormat="1" ht="15.75" customHeight="1">
      <c r="A260" s="55"/>
      <c r="B260" s="160"/>
      <c r="C260" s="211"/>
      <c r="D260" s="120"/>
      <c r="E260" s="121"/>
      <c r="F260" s="119"/>
      <c r="G260" s="122"/>
      <c r="H260" s="212"/>
      <c r="I260" s="127"/>
      <c r="J260" s="129"/>
      <c r="K260" s="121"/>
      <c r="L260" s="119"/>
      <c r="M260" s="122"/>
      <c r="N260" s="124"/>
      <c r="O260" s="124"/>
      <c r="P260" s="242"/>
      <c r="Q260" s="242"/>
      <c r="R260" s="124"/>
      <c r="S260" s="124"/>
      <c r="T260" s="124"/>
      <c r="U260" s="361"/>
    </row>
    <row r="261" spans="1:21">
      <c r="A261" s="255">
        <v>54</v>
      </c>
      <c r="B261" s="257" t="s">
        <v>202</v>
      </c>
      <c r="C261" s="257" t="s">
        <v>203</v>
      </c>
      <c r="D261" s="79"/>
      <c r="E261" s="43"/>
      <c r="F261" s="80" t="s">
        <v>84</v>
      </c>
      <c r="G261" s="45"/>
      <c r="H261" s="68"/>
      <c r="I261" s="101"/>
      <c r="J261" s="66"/>
      <c r="K261" s="43">
        <v>7</v>
      </c>
      <c r="L261" s="80" t="s">
        <v>84</v>
      </c>
      <c r="M261" s="45">
        <v>154080</v>
      </c>
      <c r="N261" s="222">
        <f>K261*M261</f>
        <v>1078560</v>
      </c>
      <c r="O261" s="222">
        <v>500</v>
      </c>
      <c r="P261" s="216">
        <f>K261*O261</f>
        <v>3500</v>
      </c>
      <c r="Q261" s="216">
        <f>N261+P261</f>
        <v>1082060</v>
      </c>
      <c r="R261" s="216">
        <f>Q261*10%</f>
        <v>108206</v>
      </c>
      <c r="S261" s="246">
        <f>Q261+R261</f>
        <v>1190266</v>
      </c>
      <c r="T261" s="217">
        <f>S261</f>
        <v>1190266</v>
      </c>
      <c r="U261" s="362" t="s">
        <v>389</v>
      </c>
    </row>
    <row r="262" spans="1:21" ht="15.75" customHeight="1">
      <c r="A262" s="47"/>
      <c r="B262" s="49"/>
      <c r="C262" s="49"/>
      <c r="D262" s="83"/>
      <c r="E262" s="51"/>
      <c r="F262" s="84"/>
      <c r="G262" s="53"/>
      <c r="H262" s="70"/>
      <c r="I262" s="102"/>
      <c r="J262" s="67"/>
      <c r="K262" s="51"/>
      <c r="L262" s="84"/>
      <c r="M262" s="53"/>
      <c r="N262" s="70"/>
      <c r="O262" s="70"/>
      <c r="P262" s="236"/>
      <c r="Q262" s="236"/>
      <c r="R262" s="70"/>
      <c r="S262" s="70"/>
      <c r="T262" s="71"/>
      <c r="U262" s="363"/>
    </row>
    <row r="263" spans="1:21" ht="15.75" customHeight="1">
      <c r="A263" s="47"/>
      <c r="B263" s="49"/>
      <c r="C263" s="49"/>
      <c r="D263" s="83"/>
      <c r="E263" s="51"/>
      <c r="F263" s="84"/>
      <c r="G263" s="53"/>
      <c r="H263" s="70"/>
      <c r="I263" s="102"/>
      <c r="J263" s="67"/>
      <c r="K263" s="51"/>
      <c r="L263" s="84"/>
      <c r="M263" s="53"/>
      <c r="N263" s="70"/>
      <c r="O263" s="70"/>
      <c r="P263" s="236"/>
      <c r="Q263" s="236"/>
      <c r="R263" s="70"/>
      <c r="S263" s="70"/>
      <c r="T263" s="71"/>
      <c r="U263" s="363"/>
    </row>
    <row r="264" spans="1:21" ht="15.75" customHeight="1">
      <c r="A264" s="47"/>
      <c r="B264" s="49"/>
      <c r="C264" s="49"/>
      <c r="D264" s="83"/>
      <c r="E264" s="51"/>
      <c r="F264" s="84"/>
      <c r="G264" s="53"/>
      <c r="H264" s="70"/>
      <c r="I264" s="102"/>
      <c r="J264" s="67"/>
      <c r="K264" s="51"/>
      <c r="L264" s="84"/>
      <c r="M264" s="53"/>
      <c r="N264" s="70"/>
      <c r="O264" s="70"/>
      <c r="P264" s="236"/>
      <c r="Q264" s="236"/>
      <c r="R264" s="70"/>
      <c r="S264" s="70"/>
      <c r="T264" s="71"/>
      <c r="U264" s="363"/>
    </row>
    <row r="265" spans="1:21" ht="15.75" customHeight="1">
      <c r="A265" s="55"/>
      <c r="B265" s="57"/>
      <c r="C265" s="57"/>
      <c r="D265" s="87"/>
      <c r="E265" s="59"/>
      <c r="F265" s="88"/>
      <c r="G265" s="61"/>
      <c r="H265" s="72"/>
      <c r="I265" s="103"/>
      <c r="J265" s="67"/>
      <c r="K265" s="59"/>
      <c r="L265" s="88"/>
      <c r="M265" s="61"/>
      <c r="N265" s="72"/>
      <c r="O265" s="72"/>
      <c r="P265" s="237"/>
      <c r="Q265" s="237"/>
      <c r="R265" s="72"/>
      <c r="S265" s="72"/>
      <c r="T265" s="73"/>
      <c r="U265" s="364"/>
    </row>
    <row r="266" spans="1:21">
      <c r="A266" s="255">
        <v>55</v>
      </c>
      <c r="B266" s="92" t="s">
        <v>54</v>
      </c>
      <c r="C266" s="93" t="s">
        <v>55</v>
      </c>
      <c r="D266" s="94"/>
      <c r="E266" s="43"/>
      <c r="F266" s="44" t="s">
        <v>83</v>
      </c>
      <c r="G266" s="45"/>
      <c r="H266" s="130" t="s">
        <v>298</v>
      </c>
      <c r="I266" s="131" t="s">
        <v>299</v>
      </c>
      <c r="J266" s="66"/>
      <c r="K266" s="43">
        <v>60</v>
      </c>
      <c r="L266" s="44" t="s">
        <v>83</v>
      </c>
      <c r="M266" s="45">
        <v>22020</v>
      </c>
      <c r="N266" s="222">
        <f>K266*M266</f>
        <v>1321200</v>
      </c>
      <c r="O266" s="222">
        <v>400</v>
      </c>
      <c r="P266" s="216">
        <f>K266*O266</f>
        <v>24000</v>
      </c>
      <c r="Q266" s="216">
        <f>N266+P266</f>
        <v>1345200</v>
      </c>
      <c r="R266" s="216">
        <f>Q266*10%</f>
        <v>134520</v>
      </c>
      <c r="S266" s="246">
        <f>Q266+R266</f>
        <v>1479720</v>
      </c>
      <c r="T266" s="217">
        <f>S266</f>
        <v>1479720</v>
      </c>
      <c r="U266" s="362" t="s">
        <v>390</v>
      </c>
    </row>
    <row r="267" spans="1:21" ht="15.75" customHeight="1">
      <c r="A267" s="47"/>
      <c r="B267" s="95"/>
      <c r="C267" s="96"/>
      <c r="D267" s="97"/>
      <c r="E267" s="51"/>
      <c r="F267" s="52"/>
      <c r="G267" s="53"/>
      <c r="H267" s="70"/>
      <c r="I267" s="102"/>
      <c r="J267" s="67"/>
      <c r="K267" s="51"/>
      <c r="L267" s="52"/>
      <c r="M267" s="53"/>
      <c r="N267" s="70"/>
      <c r="O267" s="70"/>
      <c r="P267" s="236"/>
      <c r="Q267" s="236"/>
      <c r="R267" s="70"/>
      <c r="S267" s="70"/>
      <c r="T267" s="71"/>
      <c r="U267" s="363"/>
    </row>
    <row r="268" spans="1:21" ht="15.75" customHeight="1">
      <c r="A268" s="47"/>
      <c r="B268" s="95"/>
      <c r="C268" s="96"/>
      <c r="D268" s="97"/>
      <c r="E268" s="51"/>
      <c r="F268" s="52"/>
      <c r="G268" s="53"/>
      <c r="H268" s="70"/>
      <c r="I268" s="102"/>
      <c r="J268" s="67"/>
      <c r="K268" s="51"/>
      <c r="L268" s="52"/>
      <c r="M268" s="53"/>
      <c r="N268" s="70"/>
      <c r="O268" s="70"/>
      <c r="P268" s="236"/>
      <c r="Q268" s="236"/>
      <c r="R268" s="70"/>
      <c r="S268" s="70"/>
      <c r="T268" s="71"/>
      <c r="U268" s="363"/>
    </row>
    <row r="269" spans="1:21" ht="15.75" customHeight="1">
      <c r="A269" s="47"/>
      <c r="B269" s="95"/>
      <c r="C269" s="96"/>
      <c r="D269" s="97"/>
      <c r="E269" s="51"/>
      <c r="F269" s="52"/>
      <c r="G269" s="53"/>
      <c r="H269" s="70"/>
      <c r="I269" s="102"/>
      <c r="J269" s="67"/>
      <c r="K269" s="51"/>
      <c r="L269" s="52"/>
      <c r="M269" s="53"/>
      <c r="N269" s="70"/>
      <c r="O269" s="70"/>
      <c r="P269" s="236"/>
      <c r="Q269" s="236"/>
      <c r="R269" s="70"/>
      <c r="S269" s="70"/>
      <c r="T269" s="71"/>
      <c r="U269" s="363"/>
    </row>
    <row r="270" spans="1:21" ht="15.75" customHeight="1">
      <c r="A270" s="55"/>
      <c r="B270" s="98"/>
      <c r="C270" s="99"/>
      <c r="D270" s="100"/>
      <c r="E270" s="59"/>
      <c r="F270" s="60"/>
      <c r="G270" s="61"/>
      <c r="H270" s="72"/>
      <c r="I270" s="103"/>
      <c r="J270" s="67"/>
      <c r="K270" s="59"/>
      <c r="L270" s="60"/>
      <c r="M270" s="61"/>
      <c r="N270" s="72"/>
      <c r="O270" s="72"/>
      <c r="P270" s="237"/>
      <c r="Q270" s="237"/>
      <c r="R270" s="72"/>
      <c r="S270" s="72"/>
      <c r="T270" s="73"/>
      <c r="U270" s="364"/>
    </row>
    <row r="271" spans="1:21">
      <c r="A271" s="255">
        <v>56</v>
      </c>
      <c r="B271" s="257" t="s">
        <v>38</v>
      </c>
      <c r="C271" s="257" t="s">
        <v>39</v>
      </c>
      <c r="D271" s="42"/>
      <c r="E271" s="43"/>
      <c r="F271" s="44" t="s">
        <v>83</v>
      </c>
      <c r="G271" s="45"/>
      <c r="H271" s="68"/>
      <c r="I271" s="101"/>
      <c r="J271" s="66"/>
      <c r="K271" s="43">
        <v>5</v>
      </c>
      <c r="L271" s="44" t="s">
        <v>83</v>
      </c>
      <c r="M271" s="45">
        <v>547400</v>
      </c>
      <c r="N271" s="222">
        <f>K271*M271</f>
        <v>2737000</v>
      </c>
      <c r="O271" s="222">
        <v>500</v>
      </c>
      <c r="P271" s="216">
        <f>K271*O271</f>
        <v>2500</v>
      </c>
      <c r="Q271" s="216">
        <f>N271+P271</f>
        <v>2739500</v>
      </c>
      <c r="R271" s="216">
        <f>Q271*10%</f>
        <v>273950</v>
      </c>
      <c r="S271" s="246">
        <f>Q271+R271</f>
        <v>3013450</v>
      </c>
      <c r="T271" s="217">
        <f>S271</f>
        <v>3013450</v>
      </c>
      <c r="U271" s="362" t="s">
        <v>391</v>
      </c>
    </row>
    <row r="272" spans="1:21" ht="15.75" customHeight="1">
      <c r="A272" s="47"/>
      <c r="B272" s="49"/>
      <c r="C272" s="49"/>
      <c r="D272" s="50"/>
      <c r="E272" s="51"/>
      <c r="F272" s="52"/>
      <c r="G272" s="53"/>
      <c r="H272" s="70"/>
      <c r="I272" s="102"/>
      <c r="J272" s="67"/>
      <c r="K272" s="51"/>
      <c r="L272" s="52"/>
      <c r="M272" s="53"/>
      <c r="N272" s="70"/>
      <c r="O272" s="70"/>
      <c r="P272" s="236"/>
      <c r="Q272" s="236"/>
      <c r="R272" s="70"/>
      <c r="S272" s="70"/>
      <c r="T272" s="71"/>
      <c r="U272" s="363"/>
    </row>
    <row r="273" spans="1:21" ht="15.75" customHeight="1">
      <c r="A273" s="47"/>
      <c r="B273" s="49"/>
      <c r="C273" s="49"/>
      <c r="D273" s="50"/>
      <c r="E273" s="51"/>
      <c r="F273" s="52"/>
      <c r="G273" s="53"/>
      <c r="H273" s="70"/>
      <c r="I273" s="102"/>
      <c r="J273" s="67"/>
      <c r="K273" s="51"/>
      <c r="L273" s="52"/>
      <c r="M273" s="53"/>
      <c r="N273" s="70"/>
      <c r="O273" s="70"/>
      <c r="P273" s="236"/>
      <c r="Q273" s="236"/>
      <c r="R273" s="70"/>
      <c r="S273" s="70"/>
      <c r="T273" s="71"/>
      <c r="U273" s="363"/>
    </row>
    <row r="274" spans="1:21" ht="15.75" customHeight="1">
      <c r="A274" s="47"/>
      <c r="B274" s="49"/>
      <c r="C274" s="49"/>
      <c r="D274" s="50"/>
      <c r="E274" s="51"/>
      <c r="F274" s="52"/>
      <c r="G274" s="53"/>
      <c r="H274" s="70"/>
      <c r="I274" s="102"/>
      <c r="J274" s="67"/>
      <c r="K274" s="51"/>
      <c r="L274" s="52"/>
      <c r="M274" s="53"/>
      <c r="N274" s="70"/>
      <c r="O274" s="70"/>
      <c r="P274" s="236"/>
      <c r="Q274" s="236"/>
      <c r="R274" s="70"/>
      <c r="S274" s="70"/>
      <c r="T274" s="71"/>
      <c r="U274" s="363"/>
    </row>
    <row r="275" spans="1:21" ht="15.75" customHeight="1">
      <c r="A275" s="55"/>
      <c r="B275" s="57"/>
      <c r="C275" s="57"/>
      <c r="D275" s="58"/>
      <c r="E275" s="59"/>
      <c r="F275" s="60"/>
      <c r="G275" s="61"/>
      <c r="H275" s="72"/>
      <c r="I275" s="103"/>
      <c r="J275" s="67"/>
      <c r="K275" s="59"/>
      <c r="L275" s="60"/>
      <c r="M275" s="61"/>
      <c r="N275" s="72"/>
      <c r="O275" s="72"/>
      <c r="P275" s="237"/>
      <c r="Q275" s="237"/>
      <c r="R275" s="72"/>
      <c r="S275" s="72"/>
      <c r="T275" s="73"/>
      <c r="U275" s="364"/>
    </row>
    <row r="276" spans="1:21" ht="30">
      <c r="A276" s="255">
        <v>57</v>
      </c>
      <c r="B276" s="257" t="s">
        <v>139</v>
      </c>
      <c r="C276" s="257" t="s">
        <v>140</v>
      </c>
      <c r="D276" s="42"/>
      <c r="E276" s="43"/>
      <c r="F276" s="80" t="s">
        <v>83</v>
      </c>
      <c r="G276" s="45"/>
      <c r="H276" s="365" t="s">
        <v>300</v>
      </c>
      <c r="I276" s="101"/>
      <c r="J276" s="66"/>
      <c r="K276" s="43">
        <v>10</v>
      </c>
      <c r="L276" s="80" t="s">
        <v>83</v>
      </c>
      <c r="M276" s="45">
        <v>3674000</v>
      </c>
      <c r="N276" s="222">
        <f>K276*M276</f>
        <v>36740000</v>
      </c>
      <c r="O276" s="222">
        <v>400</v>
      </c>
      <c r="P276" s="222">
        <f>K276*O276</f>
        <v>4000</v>
      </c>
      <c r="Q276" s="222">
        <f>N276+P276</f>
        <v>36744000</v>
      </c>
      <c r="R276" s="222">
        <f>Q276*10%</f>
        <v>3674400</v>
      </c>
      <c r="S276" s="249">
        <f>Q276+R276</f>
        <v>40418400</v>
      </c>
      <c r="T276" s="250">
        <f>S276</f>
        <v>40418400</v>
      </c>
      <c r="U276" s="362" t="s">
        <v>392</v>
      </c>
    </row>
    <row r="277" spans="1:21" ht="15.75" customHeight="1">
      <c r="A277" s="47"/>
      <c r="B277" s="49"/>
      <c r="C277" s="49"/>
      <c r="D277" s="50"/>
      <c r="E277" s="51"/>
      <c r="F277" s="84"/>
      <c r="G277" s="53"/>
      <c r="H277" s="366"/>
      <c r="I277" s="102"/>
      <c r="J277" s="67"/>
      <c r="K277" s="51"/>
      <c r="L277" s="84"/>
      <c r="M277" s="53"/>
      <c r="N277" s="70"/>
      <c r="O277" s="70"/>
      <c r="P277" s="236"/>
      <c r="Q277" s="236"/>
      <c r="R277" s="70"/>
      <c r="S277" s="70"/>
      <c r="T277" s="71"/>
      <c r="U277" s="363"/>
    </row>
    <row r="278" spans="1:21" ht="15.75" customHeight="1">
      <c r="A278" s="47"/>
      <c r="B278" s="49"/>
      <c r="C278" s="49"/>
      <c r="D278" s="50"/>
      <c r="E278" s="51"/>
      <c r="F278" s="84"/>
      <c r="G278" s="53"/>
      <c r="H278" s="366"/>
      <c r="I278" s="102"/>
      <c r="J278" s="67"/>
      <c r="K278" s="51"/>
      <c r="L278" s="84"/>
      <c r="M278" s="53"/>
      <c r="N278" s="70"/>
      <c r="O278" s="70"/>
      <c r="P278" s="236"/>
      <c r="Q278" s="236"/>
      <c r="R278" s="70"/>
      <c r="S278" s="70"/>
      <c r="T278" s="71"/>
      <c r="U278" s="363"/>
    </row>
    <row r="279" spans="1:21" ht="15.75" customHeight="1">
      <c r="A279" s="47"/>
      <c r="B279" s="49"/>
      <c r="C279" s="49"/>
      <c r="D279" s="50"/>
      <c r="E279" s="51"/>
      <c r="F279" s="84"/>
      <c r="G279" s="53"/>
      <c r="H279" s="366"/>
      <c r="I279" s="102"/>
      <c r="J279" s="67"/>
      <c r="K279" s="51"/>
      <c r="L279" s="84"/>
      <c r="M279" s="53"/>
      <c r="N279" s="70"/>
      <c r="O279" s="70"/>
      <c r="P279" s="236"/>
      <c r="Q279" s="236"/>
      <c r="R279" s="70"/>
      <c r="S279" s="70"/>
      <c r="T279" s="71"/>
      <c r="U279" s="363"/>
    </row>
    <row r="280" spans="1:21" ht="15.75" customHeight="1">
      <c r="A280" s="55"/>
      <c r="B280" s="57"/>
      <c r="C280" s="57"/>
      <c r="D280" s="58"/>
      <c r="E280" s="59"/>
      <c r="F280" s="88"/>
      <c r="G280" s="61"/>
      <c r="H280" s="367"/>
      <c r="I280" s="103"/>
      <c r="J280" s="67"/>
      <c r="K280" s="59"/>
      <c r="L280" s="88"/>
      <c r="M280" s="61"/>
      <c r="N280" s="72"/>
      <c r="O280" s="72"/>
      <c r="P280" s="237"/>
      <c r="Q280" s="237"/>
      <c r="R280" s="72"/>
      <c r="S280" s="72"/>
      <c r="T280" s="73"/>
      <c r="U280" s="364"/>
    </row>
    <row r="281" spans="1:21">
      <c r="A281" s="255">
        <v>58</v>
      </c>
      <c r="B281" s="257" t="s">
        <v>40</v>
      </c>
      <c r="C281" s="257" t="s">
        <v>41</v>
      </c>
      <c r="D281" s="42"/>
      <c r="E281" s="43"/>
      <c r="F281" s="44" t="s">
        <v>84</v>
      </c>
      <c r="G281" s="45"/>
      <c r="H281" s="130" t="s">
        <v>301</v>
      </c>
      <c r="I281" s="101"/>
      <c r="J281" s="66"/>
      <c r="K281" s="43">
        <v>4</v>
      </c>
      <c r="L281" s="44" t="s">
        <v>84</v>
      </c>
      <c r="M281" s="45">
        <v>219400</v>
      </c>
      <c r="N281" s="222">
        <f>K281*M281</f>
        <v>877600</v>
      </c>
      <c r="O281" s="222">
        <v>400</v>
      </c>
      <c r="P281" s="216">
        <f>K281*O281</f>
        <v>1600</v>
      </c>
      <c r="Q281" s="216">
        <f>N281+P281</f>
        <v>879200</v>
      </c>
      <c r="R281" s="216">
        <f>Q281*10%</f>
        <v>87920</v>
      </c>
      <c r="S281" s="246">
        <f>Q281+R281</f>
        <v>967120</v>
      </c>
      <c r="T281" s="217">
        <f>S281</f>
        <v>967120</v>
      </c>
      <c r="U281" s="362" t="s">
        <v>414</v>
      </c>
    </row>
    <row r="282" spans="1:21" ht="15.75" customHeight="1">
      <c r="A282" s="47"/>
      <c r="B282" s="49"/>
      <c r="C282" s="49"/>
      <c r="D282" s="50"/>
      <c r="E282" s="51"/>
      <c r="F282" s="52"/>
      <c r="G282" s="53"/>
      <c r="H282" s="70"/>
      <c r="I282" s="102"/>
      <c r="J282" s="67"/>
      <c r="K282" s="51"/>
      <c r="L282" s="52"/>
      <c r="M282" s="53"/>
      <c r="N282" s="70"/>
      <c r="O282" s="70"/>
      <c r="P282" s="236"/>
      <c r="Q282" s="236"/>
      <c r="R282" s="70"/>
      <c r="S282" s="70"/>
      <c r="T282" s="71"/>
      <c r="U282" s="363"/>
    </row>
    <row r="283" spans="1:21" ht="15.75" customHeight="1">
      <c r="A283" s="47"/>
      <c r="B283" s="49"/>
      <c r="C283" s="49"/>
      <c r="D283" s="50"/>
      <c r="E283" s="51"/>
      <c r="F283" s="52"/>
      <c r="G283" s="53"/>
      <c r="H283" s="70"/>
      <c r="I283" s="102"/>
      <c r="J283" s="67"/>
      <c r="K283" s="51"/>
      <c r="L283" s="52"/>
      <c r="M283" s="53"/>
      <c r="N283" s="70"/>
      <c r="O283" s="70"/>
      <c r="P283" s="236"/>
      <c r="Q283" s="236"/>
      <c r="R283" s="70"/>
      <c r="S283" s="70"/>
      <c r="T283" s="71"/>
      <c r="U283" s="363"/>
    </row>
    <row r="284" spans="1:21" ht="15.75" customHeight="1">
      <c r="A284" s="47"/>
      <c r="B284" s="49"/>
      <c r="C284" s="49"/>
      <c r="D284" s="50"/>
      <c r="E284" s="51"/>
      <c r="F284" s="52"/>
      <c r="G284" s="53"/>
      <c r="H284" s="70"/>
      <c r="I284" s="102"/>
      <c r="J284" s="67"/>
      <c r="K284" s="51"/>
      <c r="L284" s="52"/>
      <c r="M284" s="53"/>
      <c r="N284" s="70"/>
      <c r="O284" s="70"/>
      <c r="P284" s="236"/>
      <c r="Q284" s="236"/>
      <c r="R284" s="70"/>
      <c r="S284" s="70"/>
      <c r="T284" s="71"/>
      <c r="U284" s="363"/>
    </row>
    <row r="285" spans="1:21" ht="15.75" customHeight="1">
      <c r="A285" s="55"/>
      <c r="B285" s="57"/>
      <c r="C285" s="57"/>
      <c r="D285" s="58"/>
      <c r="E285" s="59"/>
      <c r="F285" s="60"/>
      <c r="G285" s="61"/>
      <c r="H285" s="72"/>
      <c r="I285" s="103"/>
      <c r="J285" s="67"/>
      <c r="K285" s="59"/>
      <c r="L285" s="60"/>
      <c r="M285" s="61"/>
      <c r="N285" s="72"/>
      <c r="O285" s="72"/>
      <c r="P285" s="237"/>
      <c r="Q285" s="237"/>
      <c r="R285" s="72"/>
      <c r="S285" s="72"/>
      <c r="T285" s="73"/>
      <c r="U285" s="364"/>
    </row>
    <row r="286" spans="1:21">
      <c r="A286" s="255">
        <v>59</v>
      </c>
      <c r="B286" s="257" t="s">
        <v>243</v>
      </c>
      <c r="C286" s="257" t="s">
        <v>245</v>
      </c>
      <c r="D286" s="42"/>
      <c r="E286" s="43"/>
      <c r="F286" s="44" t="s">
        <v>244</v>
      </c>
      <c r="G286" s="45"/>
      <c r="H286" s="68"/>
      <c r="I286" s="101"/>
      <c r="J286" s="66"/>
      <c r="K286" s="43">
        <v>1</v>
      </c>
      <c r="L286" s="44" t="s">
        <v>244</v>
      </c>
      <c r="M286" s="45">
        <v>797000</v>
      </c>
      <c r="N286" s="222">
        <f>K286*M286</f>
        <v>797000</v>
      </c>
      <c r="O286" s="222">
        <v>2000</v>
      </c>
      <c r="P286" s="216">
        <f>K286*O286</f>
        <v>2000</v>
      </c>
      <c r="Q286" s="216">
        <f>N286+P286</f>
        <v>799000</v>
      </c>
      <c r="R286" s="216">
        <f>Q286*10%</f>
        <v>79900</v>
      </c>
      <c r="S286" s="246">
        <f>Q286+R286</f>
        <v>878900</v>
      </c>
      <c r="T286" s="217">
        <f>S286</f>
        <v>878900</v>
      </c>
      <c r="U286" s="362" t="s">
        <v>416</v>
      </c>
    </row>
    <row r="287" spans="1:21" ht="15.75" customHeight="1">
      <c r="A287" s="47"/>
      <c r="B287" s="49"/>
      <c r="C287" s="49"/>
      <c r="D287" s="50"/>
      <c r="E287" s="51"/>
      <c r="F287" s="52"/>
      <c r="G287" s="53"/>
      <c r="H287" s="70"/>
      <c r="I287" s="102"/>
      <c r="J287" s="67"/>
      <c r="K287" s="51"/>
      <c r="L287" s="52"/>
      <c r="M287" s="53"/>
      <c r="N287" s="70"/>
      <c r="O287" s="70"/>
      <c r="P287" s="236"/>
      <c r="Q287" s="236"/>
      <c r="R287" s="70"/>
      <c r="S287" s="70"/>
      <c r="T287" s="71"/>
      <c r="U287" s="363"/>
    </row>
    <row r="288" spans="1:21" ht="15.75" customHeight="1">
      <c r="A288" s="47"/>
      <c r="B288" s="49"/>
      <c r="C288" s="49"/>
      <c r="D288" s="50"/>
      <c r="E288" s="51"/>
      <c r="F288" s="52"/>
      <c r="G288" s="53"/>
      <c r="H288" s="70"/>
      <c r="I288" s="102"/>
      <c r="J288" s="67"/>
      <c r="K288" s="51"/>
      <c r="L288" s="52"/>
      <c r="M288" s="53"/>
      <c r="N288" s="70"/>
      <c r="O288" s="70"/>
      <c r="P288" s="236"/>
      <c r="Q288" s="236"/>
      <c r="R288" s="70"/>
      <c r="S288" s="70"/>
      <c r="T288" s="71"/>
      <c r="U288" s="363"/>
    </row>
    <row r="289" spans="1:21" ht="15.75" customHeight="1">
      <c r="A289" s="47"/>
      <c r="B289" s="49"/>
      <c r="C289" s="49"/>
      <c r="D289" s="50"/>
      <c r="E289" s="51"/>
      <c r="F289" s="52"/>
      <c r="G289" s="53"/>
      <c r="H289" s="70"/>
      <c r="I289" s="102"/>
      <c r="J289" s="67"/>
      <c r="K289" s="51"/>
      <c r="L289" s="52"/>
      <c r="M289" s="53"/>
      <c r="N289" s="70"/>
      <c r="O289" s="70"/>
      <c r="P289" s="236"/>
      <c r="Q289" s="236"/>
      <c r="R289" s="70"/>
      <c r="S289" s="70"/>
      <c r="T289" s="71"/>
      <c r="U289" s="363"/>
    </row>
    <row r="290" spans="1:21" ht="15.75" customHeight="1">
      <c r="A290" s="55"/>
      <c r="B290" s="57"/>
      <c r="C290" s="57"/>
      <c r="D290" s="58"/>
      <c r="E290" s="59"/>
      <c r="F290" s="60"/>
      <c r="G290" s="61"/>
      <c r="H290" s="72"/>
      <c r="I290" s="103"/>
      <c r="J290" s="67"/>
      <c r="K290" s="59"/>
      <c r="L290" s="60"/>
      <c r="M290" s="61"/>
      <c r="N290" s="72"/>
      <c r="O290" s="72"/>
      <c r="P290" s="237"/>
      <c r="Q290" s="237"/>
      <c r="R290" s="72"/>
      <c r="S290" s="72"/>
      <c r="T290" s="73"/>
      <c r="U290" s="364"/>
    </row>
    <row r="291" spans="1:21">
      <c r="A291" s="255">
        <v>60</v>
      </c>
      <c r="B291" s="257" t="s">
        <v>206</v>
      </c>
      <c r="C291" s="257" t="s">
        <v>207</v>
      </c>
      <c r="D291" s="79"/>
      <c r="E291" s="43"/>
      <c r="F291" s="80" t="s">
        <v>83</v>
      </c>
      <c r="G291" s="45"/>
      <c r="H291" s="68"/>
      <c r="I291" s="101"/>
      <c r="J291" s="66"/>
      <c r="K291" s="43">
        <v>2</v>
      </c>
      <c r="L291" s="80" t="s">
        <v>83</v>
      </c>
      <c r="M291" s="45">
        <v>477700</v>
      </c>
      <c r="N291" s="222">
        <f>K291*M291</f>
        <v>955400</v>
      </c>
      <c r="O291" s="222">
        <v>2000</v>
      </c>
      <c r="P291" s="216">
        <f>K291*O291</f>
        <v>4000</v>
      </c>
      <c r="Q291" s="216">
        <f>N291+P291</f>
        <v>959400</v>
      </c>
      <c r="R291" s="216">
        <f>Q291*10%</f>
        <v>95940</v>
      </c>
      <c r="S291" s="246">
        <f>Q291+R291</f>
        <v>1055340</v>
      </c>
      <c r="T291" s="217">
        <f>S291</f>
        <v>1055340</v>
      </c>
      <c r="U291" s="362" t="s">
        <v>418</v>
      </c>
    </row>
    <row r="292" spans="1:21" ht="15.75" customHeight="1">
      <c r="A292" s="47"/>
      <c r="B292" s="49"/>
      <c r="C292" s="49"/>
      <c r="D292" s="83"/>
      <c r="E292" s="51"/>
      <c r="F292" s="84"/>
      <c r="G292" s="53"/>
      <c r="H292" s="70"/>
      <c r="I292" s="102"/>
      <c r="J292" s="67"/>
      <c r="K292" s="51"/>
      <c r="L292" s="84"/>
      <c r="M292" s="53"/>
      <c r="N292" s="70"/>
      <c r="O292" s="70"/>
      <c r="P292" s="236"/>
      <c r="Q292" s="236"/>
      <c r="R292" s="70"/>
      <c r="S292" s="70"/>
      <c r="T292" s="71"/>
      <c r="U292" s="363"/>
    </row>
    <row r="293" spans="1:21" ht="15.75" customHeight="1">
      <c r="A293" s="47"/>
      <c r="B293" s="49"/>
      <c r="C293" s="49"/>
      <c r="D293" s="83"/>
      <c r="E293" s="51"/>
      <c r="F293" s="84"/>
      <c r="G293" s="53"/>
      <c r="H293" s="70"/>
      <c r="I293" s="102"/>
      <c r="J293" s="67"/>
      <c r="K293" s="51"/>
      <c r="L293" s="84"/>
      <c r="M293" s="53"/>
      <c r="N293" s="70"/>
      <c r="O293" s="70"/>
      <c r="P293" s="236"/>
      <c r="Q293" s="236"/>
      <c r="R293" s="70"/>
      <c r="S293" s="70"/>
      <c r="T293" s="71"/>
      <c r="U293" s="363"/>
    </row>
    <row r="294" spans="1:21" ht="15.75" customHeight="1">
      <c r="A294" s="47"/>
      <c r="B294" s="49"/>
      <c r="C294" s="49"/>
      <c r="D294" s="83"/>
      <c r="E294" s="51"/>
      <c r="F294" s="84"/>
      <c r="G294" s="53"/>
      <c r="H294" s="70"/>
      <c r="I294" s="102"/>
      <c r="J294" s="67"/>
      <c r="K294" s="51"/>
      <c r="L294" s="84"/>
      <c r="M294" s="53"/>
      <c r="N294" s="70"/>
      <c r="O294" s="70"/>
      <c r="P294" s="236"/>
      <c r="Q294" s="236"/>
      <c r="R294" s="70"/>
      <c r="S294" s="70"/>
      <c r="T294" s="71"/>
      <c r="U294" s="363"/>
    </row>
    <row r="295" spans="1:21" ht="15.75" customHeight="1">
      <c r="A295" s="55"/>
      <c r="B295" s="57"/>
      <c r="C295" s="57"/>
      <c r="D295" s="87"/>
      <c r="E295" s="59"/>
      <c r="F295" s="88"/>
      <c r="G295" s="61"/>
      <c r="H295" s="72"/>
      <c r="I295" s="103"/>
      <c r="J295" s="67"/>
      <c r="K295" s="59"/>
      <c r="L295" s="88"/>
      <c r="M295" s="61"/>
      <c r="N295" s="72"/>
      <c r="O295" s="72"/>
      <c r="P295" s="237"/>
      <c r="Q295" s="237"/>
      <c r="R295" s="72"/>
      <c r="S295" s="72"/>
      <c r="T295" s="73"/>
      <c r="U295" s="364"/>
    </row>
    <row r="296" spans="1:21">
      <c r="A296" s="255">
        <v>61</v>
      </c>
      <c r="B296" s="257" t="s">
        <v>63</v>
      </c>
      <c r="C296" s="257" t="s">
        <v>64</v>
      </c>
      <c r="D296" s="261" t="s">
        <v>65</v>
      </c>
      <c r="E296" s="43"/>
      <c r="F296" s="44" t="s">
        <v>83</v>
      </c>
      <c r="G296" s="45"/>
      <c r="H296" s="68"/>
      <c r="I296" s="101"/>
      <c r="J296" s="66"/>
      <c r="K296" s="43">
        <v>102</v>
      </c>
      <c r="L296" s="44" t="s">
        <v>83</v>
      </c>
      <c r="M296" s="45">
        <v>87900</v>
      </c>
      <c r="N296" s="222">
        <f>K296*M296</f>
        <v>8965800</v>
      </c>
      <c r="O296" s="222">
        <v>2000</v>
      </c>
      <c r="P296" s="216">
        <f>K296*O296</f>
        <v>204000</v>
      </c>
      <c r="Q296" s="216">
        <f>N296+P296</f>
        <v>9169800</v>
      </c>
      <c r="R296" s="216">
        <f>Q296*10%</f>
        <v>916980</v>
      </c>
      <c r="S296" s="246">
        <f>Q296+R296</f>
        <v>10086780</v>
      </c>
      <c r="T296" s="217">
        <f>S296</f>
        <v>10086780</v>
      </c>
      <c r="U296" s="362" t="s">
        <v>417</v>
      </c>
    </row>
    <row r="297" spans="1:21" ht="15.75" customHeight="1">
      <c r="A297" s="47"/>
      <c r="B297" s="49"/>
      <c r="C297" s="49"/>
      <c r="D297" s="50"/>
      <c r="E297" s="51"/>
      <c r="F297" s="52"/>
      <c r="G297" s="53"/>
      <c r="H297" s="70"/>
      <c r="I297" s="102"/>
      <c r="J297" s="67"/>
      <c r="K297" s="51"/>
      <c r="L297" s="52"/>
      <c r="M297" s="53"/>
      <c r="N297" s="70"/>
      <c r="O297" s="70"/>
      <c r="P297" s="236"/>
      <c r="Q297" s="236"/>
      <c r="R297" s="70"/>
      <c r="S297" s="70"/>
      <c r="T297" s="71"/>
      <c r="U297" s="363"/>
    </row>
    <row r="298" spans="1:21" ht="15.75" customHeight="1">
      <c r="A298" s="47"/>
      <c r="B298" s="49"/>
      <c r="C298" s="49"/>
      <c r="D298" s="50"/>
      <c r="E298" s="51"/>
      <c r="F298" s="52"/>
      <c r="G298" s="53"/>
      <c r="H298" s="70"/>
      <c r="I298" s="102"/>
      <c r="J298" s="67"/>
      <c r="K298" s="51"/>
      <c r="L298" s="52"/>
      <c r="M298" s="53"/>
      <c r="N298" s="70"/>
      <c r="O298" s="70"/>
      <c r="P298" s="236"/>
      <c r="Q298" s="236"/>
      <c r="R298" s="70"/>
      <c r="S298" s="70"/>
      <c r="T298" s="71"/>
      <c r="U298" s="363"/>
    </row>
    <row r="299" spans="1:21" ht="15.75" customHeight="1">
      <c r="A299" s="47"/>
      <c r="B299" s="49"/>
      <c r="C299" s="49"/>
      <c r="D299" s="50"/>
      <c r="E299" s="51"/>
      <c r="F299" s="52"/>
      <c r="G299" s="53"/>
      <c r="H299" s="70"/>
      <c r="I299" s="102"/>
      <c r="J299" s="67"/>
      <c r="K299" s="51"/>
      <c r="L299" s="52"/>
      <c r="M299" s="53"/>
      <c r="N299" s="70"/>
      <c r="O299" s="70"/>
      <c r="P299" s="236"/>
      <c r="Q299" s="236"/>
      <c r="R299" s="70"/>
      <c r="S299" s="70"/>
      <c r="T299" s="71"/>
      <c r="U299" s="363"/>
    </row>
    <row r="300" spans="1:21" ht="15.75" customHeight="1">
      <c r="A300" s="55"/>
      <c r="B300" s="57"/>
      <c r="C300" s="57"/>
      <c r="D300" s="58"/>
      <c r="E300" s="59"/>
      <c r="F300" s="60"/>
      <c r="G300" s="61"/>
      <c r="H300" s="72"/>
      <c r="I300" s="103"/>
      <c r="J300" s="67"/>
      <c r="K300" s="59"/>
      <c r="L300" s="60"/>
      <c r="M300" s="61"/>
      <c r="N300" s="72"/>
      <c r="O300" s="72"/>
      <c r="P300" s="237"/>
      <c r="Q300" s="237"/>
      <c r="R300" s="72"/>
      <c r="S300" s="72"/>
      <c r="T300" s="73"/>
      <c r="U300" s="364"/>
    </row>
    <row r="301" spans="1:21">
      <c r="A301" s="255">
        <v>62</v>
      </c>
      <c r="B301" s="257" t="s">
        <v>95</v>
      </c>
      <c r="C301" s="257" t="s">
        <v>96</v>
      </c>
      <c r="D301" s="79"/>
      <c r="E301" s="43"/>
      <c r="F301" s="80" t="s">
        <v>83</v>
      </c>
      <c r="G301" s="45"/>
      <c r="H301" s="68"/>
      <c r="I301" s="101"/>
      <c r="J301" s="66"/>
      <c r="K301" s="43">
        <v>50</v>
      </c>
      <c r="L301" s="80" t="s">
        <v>83</v>
      </c>
      <c r="M301" s="45">
        <v>56000</v>
      </c>
      <c r="N301" s="222">
        <f>K301*M301</f>
        <v>2800000</v>
      </c>
      <c r="O301" s="222">
        <v>1000</v>
      </c>
      <c r="P301" s="216">
        <f>K301*O301</f>
        <v>50000</v>
      </c>
      <c r="Q301" s="216">
        <f>N301+P301</f>
        <v>2850000</v>
      </c>
      <c r="R301" s="216">
        <f>Q301*10%</f>
        <v>285000</v>
      </c>
      <c r="S301" s="246">
        <f>Q301+R301</f>
        <v>3135000</v>
      </c>
      <c r="T301" s="217">
        <f>S301</f>
        <v>3135000</v>
      </c>
      <c r="U301" s="362" t="s">
        <v>415</v>
      </c>
    </row>
    <row r="302" spans="1:21" ht="15.75" customHeight="1">
      <c r="A302" s="47"/>
      <c r="B302" s="49"/>
      <c r="C302" s="49"/>
      <c r="D302" s="83"/>
      <c r="E302" s="51"/>
      <c r="F302" s="84"/>
      <c r="G302" s="53"/>
      <c r="H302" s="70"/>
      <c r="I302" s="102"/>
      <c r="J302" s="67"/>
      <c r="K302" s="51"/>
      <c r="L302" s="84"/>
      <c r="M302" s="53"/>
      <c r="N302" s="70"/>
      <c r="O302" s="70"/>
      <c r="P302" s="236"/>
      <c r="Q302" s="236"/>
      <c r="R302" s="70"/>
      <c r="S302" s="70"/>
      <c r="T302" s="71"/>
      <c r="U302" s="363"/>
    </row>
    <row r="303" spans="1:21" ht="15.75" customHeight="1">
      <c r="A303" s="47"/>
      <c r="B303" s="49"/>
      <c r="C303" s="49"/>
      <c r="D303" s="83"/>
      <c r="E303" s="51"/>
      <c r="F303" s="84"/>
      <c r="G303" s="53"/>
      <c r="H303" s="70"/>
      <c r="I303" s="102"/>
      <c r="J303" s="67"/>
      <c r="K303" s="51"/>
      <c r="L303" s="84"/>
      <c r="M303" s="53"/>
      <c r="N303" s="70"/>
      <c r="O303" s="70"/>
      <c r="P303" s="236"/>
      <c r="Q303" s="236"/>
      <c r="R303" s="70"/>
      <c r="S303" s="70"/>
      <c r="T303" s="71"/>
      <c r="U303" s="363"/>
    </row>
    <row r="304" spans="1:21" ht="15.75" customHeight="1">
      <c r="A304" s="47"/>
      <c r="B304" s="49"/>
      <c r="C304" s="49"/>
      <c r="D304" s="83"/>
      <c r="E304" s="51"/>
      <c r="F304" s="84"/>
      <c r="G304" s="53"/>
      <c r="H304" s="70"/>
      <c r="I304" s="102"/>
      <c r="J304" s="67"/>
      <c r="K304" s="51"/>
      <c r="L304" s="84"/>
      <c r="M304" s="53"/>
      <c r="N304" s="70"/>
      <c r="O304" s="70"/>
      <c r="P304" s="236"/>
      <c r="Q304" s="236"/>
      <c r="R304" s="70"/>
      <c r="S304" s="70"/>
      <c r="T304" s="71"/>
      <c r="U304" s="363"/>
    </row>
    <row r="305" spans="1:21" ht="15.75" customHeight="1">
      <c r="A305" s="55"/>
      <c r="B305" s="57"/>
      <c r="C305" s="57"/>
      <c r="D305" s="87"/>
      <c r="E305" s="59"/>
      <c r="F305" s="88"/>
      <c r="G305" s="61"/>
      <c r="H305" s="72"/>
      <c r="I305" s="103"/>
      <c r="J305" s="67"/>
      <c r="K305" s="59"/>
      <c r="L305" s="88"/>
      <c r="M305" s="61"/>
      <c r="N305" s="72"/>
      <c r="O305" s="72"/>
      <c r="P305" s="237"/>
      <c r="Q305" s="237"/>
      <c r="R305" s="72"/>
      <c r="S305" s="72"/>
      <c r="T305" s="73"/>
      <c r="U305" s="364"/>
    </row>
    <row r="306" spans="1:21">
      <c r="A306" s="255">
        <v>63</v>
      </c>
      <c r="B306" s="257" t="s">
        <v>141</v>
      </c>
      <c r="C306" s="257" t="s">
        <v>142</v>
      </c>
      <c r="D306" s="79"/>
      <c r="E306" s="43"/>
      <c r="F306" s="80" t="s">
        <v>120</v>
      </c>
      <c r="G306" s="45"/>
      <c r="H306" s="68"/>
      <c r="I306" s="131" t="s">
        <v>302</v>
      </c>
      <c r="J306" s="66"/>
      <c r="K306" s="43">
        <v>685</v>
      </c>
      <c r="L306" s="80" t="s">
        <v>120</v>
      </c>
      <c r="M306" s="45">
        <v>33000</v>
      </c>
      <c r="N306" s="222">
        <f>K306*M306</f>
        <v>22605000</v>
      </c>
      <c r="O306" s="222">
        <v>500</v>
      </c>
      <c r="P306" s="216">
        <f>K306*O306</f>
        <v>342500</v>
      </c>
      <c r="Q306" s="216">
        <f>N306+P306</f>
        <v>22947500</v>
      </c>
      <c r="R306" s="216">
        <f>Q306*10%</f>
        <v>2294750</v>
      </c>
      <c r="S306" s="246">
        <f>Q306+R306</f>
        <v>25242250</v>
      </c>
      <c r="T306" s="217">
        <f>S306</f>
        <v>25242250</v>
      </c>
      <c r="U306" s="362" t="s">
        <v>413</v>
      </c>
    </row>
    <row r="307" spans="1:21" ht="15.75" customHeight="1">
      <c r="A307" s="47"/>
      <c r="B307" s="49"/>
      <c r="C307" s="49"/>
      <c r="D307" s="83"/>
      <c r="E307" s="51"/>
      <c r="F307" s="84"/>
      <c r="G307" s="53"/>
      <c r="H307" s="70"/>
      <c r="I307" s="102"/>
      <c r="J307" s="67"/>
      <c r="K307" s="51"/>
      <c r="L307" s="84"/>
      <c r="M307" s="53"/>
      <c r="N307" s="70"/>
      <c r="O307" s="70"/>
      <c r="P307" s="236"/>
      <c r="Q307" s="236"/>
      <c r="R307" s="70"/>
      <c r="S307" s="70"/>
      <c r="T307" s="71"/>
      <c r="U307" s="363"/>
    </row>
    <row r="308" spans="1:21" ht="15.75" customHeight="1">
      <c r="A308" s="47"/>
      <c r="B308" s="49"/>
      <c r="C308" s="49"/>
      <c r="D308" s="83"/>
      <c r="E308" s="51"/>
      <c r="F308" s="84"/>
      <c r="G308" s="53"/>
      <c r="H308" s="70"/>
      <c r="I308" s="102"/>
      <c r="J308" s="67"/>
      <c r="K308" s="51"/>
      <c r="L308" s="84"/>
      <c r="M308" s="53"/>
      <c r="N308" s="70"/>
      <c r="O308" s="70"/>
      <c r="P308" s="236"/>
      <c r="Q308" s="236"/>
      <c r="R308" s="70"/>
      <c r="S308" s="70"/>
      <c r="T308" s="71"/>
      <c r="U308" s="363"/>
    </row>
    <row r="309" spans="1:21" ht="15.75" customHeight="1">
      <c r="A309" s="47"/>
      <c r="B309" s="49"/>
      <c r="C309" s="49"/>
      <c r="D309" s="83"/>
      <c r="E309" s="51"/>
      <c r="F309" s="84"/>
      <c r="G309" s="53"/>
      <c r="H309" s="70"/>
      <c r="I309" s="102"/>
      <c r="J309" s="67"/>
      <c r="K309" s="51"/>
      <c r="L309" s="84"/>
      <c r="M309" s="53"/>
      <c r="N309" s="70"/>
      <c r="O309" s="70"/>
      <c r="P309" s="236"/>
      <c r="Q309" s="236"/>
      <c r="R309" s="70"/>
      <c r="S309" s="70"/>
      <c r="T309" s="71"/>
      <c r="U309" s="363"/>
    </row>
    <row r="310" spans="1:21" ht="15.75" customHeight="1">
      <c r="A310" s="55"/>
      <c r="B310" s="57"/>
      <c r="C310" s="57"/>
      <c r="D310" s="87"/>
      <c r="E310" s="59"/>
      <c r="F310" s="88"/>
      <c r="G310" s="61"/>
      <c r="H310" s="72"/>
      <c r="I310" s="103"/>
      <c r="J310" s="67"/>
      <c r="K310" s="59"/>
      <c r="L310" s="88"/>
      <c r="M310" s="61"/>
      <c r="N310" s="72"/>
      <c r="O310" s="72"/>
      <c r="P310" s="237"/>
      <c r="Q310" s="237"/>
      <c r="R310" s="72"/>
      <c r="S310" s="72"/>
      <c r="T310" s="73"/>
      <c r="U310" s="364"/>
    </row>
    <row r="311" spans="1:21">
      <c r="A311" s="255">
        <v>64</v>
      </c>
      <c r="B311" s="257" t="s">
        <v>144</v>
      </c>
      <c r="C311" s="257" t="s">
        <v>97</v>
      </c>
      <c r="D311" s="79"/>
      <c r="E311" s="43"/>
      <c r="F311" s="80" t="s">
        <v>83</v>
      </c>
      <c r="G311" s="45"/>
      <c r="H311" s="68"/>
      <c r="I311" s="131" t="s">
        <v>303</v>
      </c>
      <c r="J311" s="66" t="s">
        <v>304</v>
      </c>
      <c r="K311" s="43">
        <v>200</v>
      </c>
      <c r="L311" s="80" t="s">
        <v>83</v>
      </c>
      <c r="M311" s="45">
        <v>14300</v>
      </c>
      <c r="N311" s="222">
        <f>K311*M311</f>
        <v>2860000</v>
      </c>
      <c r="O311" s="222">
        <v>500</v>
      </c>
      <c r="P311" s="216">
        <f>K311*O311</f>
        <v>100000</v>
      </c>
      <c r="Q311" s="216">
        <f>N311+P311</f>
        <v>2960000</v>
      </c>
      <c r="R311" s="216">
        <f>Q311*10%</f>
        <v>296000</v>
      </c>
      <c r="S311" s="246">
        <f>Q311+R311</f>
        <v>3256000</v>
      </c>
      <c r="T311" s="217">
        <f>S311</f>
        <v>3256000</v>
      </c>
      <c r="U311" s="362" t="s">
        <v>412</v>
      </c>
    </row>
    <row r="312" spans="1:21" ht="15.75" customHeight="1">
      <c r="A312" s="47"/>
      <c r="B312" s="49"/>
      <c r="C312" s="49"/>
      <c r="D312" s="83"/>
      <c r="E312" s="51"/>
      <c r="F312" s="84"/>
      <c r="G312" s="53"/>
      <c r="H312" s="70"/>
      <c r="I312" s="102"/>
      <c r="J312" s="67"/>
      <c r="K312" s="51"/>
      <c r="L312" s="84"/>
      <c r="M312" s="53"/>
      <c r="N312" s="70"/>
      <c r="O312" s="70"/>
      <c r="P312" s="236"/>
      <c r="Q312" s="236"/>
      <c r="R312" s="70"/>
      <c r="S312" s="70"/>
      <c r="T312" s="71"/>
      <c r="U312" s="363"/>
    </row>
    <row r="313" spans="1:21" ht="15.75" customHeight="1">
      <c r="A313" s="47"/>
      <c r="B313" s="49"/>
      <c r="C313" s="49"/>
      <c r="D313" s="83"/>
      <c r="E313" s="51"/>
      <c r="F313" s="84"/>
      <c r="G313" s="53"/>
      <c r="H313" s="70"/>
      <c r="I313" s="102"/>
      <c r="J313" s="67"/>
      <c r="K313" s="51"/>
      <c r="L313" s="84"/>
      <c r="M313" s="53"/>
      <c r="N313" s="70"/>
      <c r="O313" s="70"/>
      <c r="P313" s="236"/>
      <c r="Q313" s="236"/>
      <c r="R313" s="70"/>
      <c r="S313" s="70"/>
      <c r="T313" s="71"/>
      <c r="U313" s="363"/>
    </row>
    <row r="314" spans="1:21" ht="15.75" customHeight="1">
      <c r="A314" s="47"/>
      <c r="B314" s="49"/>
      <c r="C314" s="49"/>
      <c r="D314" s="83"/>
      <c r="E314" s="51"/>
      <c r="F314" s="84"/>
      <c r="G314" s="53"/>
      <c r="H314" s="70"/>
      <c r="I314" s="102"/>
      <c r="J314" s="67"/>
      <c r="K314" s="51"/>
      <c r="L314" s="84"/>
      <c r="M314" s="53"/>
      <c r="N314" s="70"/>
      <c r="O314" s="70"/>
      <c r="P314" s="236"/>
      <c r="Q314" s="236"/>
      <c r="R314" s="70"/>
      <c r="S314" s="70"/>
      <c r="T314" s="71"/>
      <c r="U314" s="363"/>
    </row>
    <row r="315" spans="1:21" ht="15.75" customHeight="1">
      <c r="A315" s="55"/>
      <c r="B315" s="57"/>
      <c r="C315" s="57"/>
      <c r="D315" s="87"/>
      <c r="E315" s="59"/>
      <c r="F315" s="88"/>
      <c r="G315" s="61"/>
      <c r="H315" s="72"/>
      <c r="I315" s="103"/>
      <c r="J315" s="67"/>
      <c r="K315" s="59"/>
      <c r="L315" s="88"/>
      <c r="M315" s="61"/>
      <c r="N315" s="72"/>
      <c r="O315" s="72"/>
      <c r="P315" s="237"/>
      <c r="Q315" s="237"/>
      <c r="R315" s="72"/>
      <c r="S315" s="72"/>
      <c r="T315" s="73"/>
      <c r="U315" s="364"/>
    </row>
    <row r="316" spans="1:21">
      <c r="A316" s="255">
        <v>65</v>
      </c>
      <c r="B316" s="257" t="s">
        <v>98</v>
      </c>
      <c r="C316" s="257" t="s">
        <v>99</v>
      </c>
      <c r="D316" s="79"/>
      <c r="E316" s="43"/>
      <c r="F316" s="80" t="s">
        <v>83</v>
      </c>
      <c r="G316" s="45"/>
      <c r="H316" s="68"/>
      <c r="I316" s="101"/>
      <c r="J316" s="66"/>
      <c r="K316" s="43">
        <v>100</v>
      </c>
      <c r="L316" s="80" t="s">
        <v>83</v>
      </c>
      <c r="M316" s="45">
        <v>20800</v>
      </c>
      <c r="N316" s="222">
        <f>K316*M316</f>
        <v>2080000</v>
      </c>
      <c r="O316" s="222">
        <v>200</v>
      </c>
      <c r="P316" s="216">
        <f>K316*O316</f>
        <v>20000</v>
      </c>
      <c r="Q316" s="216">
        <f>N316+P316</f>
        <v>2100000</v>
      </c>
      <c r="R316" s="216">
        <f>Q316*10%</f>
        <v>210000</v>
      </c>
      <c r="S316" s="246">
        <f>Q316+R316</f>
        <v>2310000</v>
      </c>
      <c r="T316" s="217">
        <f>S316</f>
        <v>2310000</v>
      </c>
      <c r="U316" s="362" t="s">
        <v>411</v>
      </c>
    </row>
    <row r="317" spans="1:21" ht="15.75" customHeight="1">
      <c r="A317" s="47"/>
      <c r="B317" s="49"/>
      <c r="C317" s="49"/>
      <c r="D317" s="83"/>
      <c r="E317" s="51"/>
      <c r="F317" s="84"/>
      <c r="G317" s="53"/>
      <c r="H317" s="70"/>
      <c r="I317" s="102"/>
      <c r="J317" s="67"/>
      <c r="K317" s="51"/>
      <c r="L317" s="84"/>
      <c r="M317" s="53"/>
      <c r="N317" s="70"/>
      <c r="O317" s="70"/>
      <c r="P317" s="236"/>
      <c r="Q317" s="236"/>
      <c r="R317" s="70"/>
      <c r="S317" s="70"/>
      <c r="T317" s="71"/>
      <c r="U317" s="363"/>
    </row>
    <row r="318" spans="1:21" ht="15.75" customHeight="1">
      <c r="A318" s="47"/>
      <c r="B318" s="49"/>
      <c r="C318" s="49"/>
      <c r="D318" s="83"/>
      <c r="E318" s="51"/>
      <c r="F318" s="84"/>
      <c r="G318" s="53"/>
      <c r="H318" s="70"/>
      <c r="I318" s="102"/>
      <c r="J318" s="67"/>
      <c r="K318" s="51"/>
      <c r="L318" s="84"/>
      <c r="M318" s="53"/>
      <c r="N318" s="70"/>
      <c r="O318" s="70"/>
      <c r="P318" s="236"/>
      <c r="Q318" s="236"/>
      <c r="R318" s="70"/>
      <c r="S318" s="70"/>
      <c r="T318" s="71"/>
      <c r="U318" s="363"/>
    </row>
    <row r="319" spans="1:21" ht="15.75" customHeight="1">
      <c r="A319" s="47"/>
      <c r="B319" s="49"/>
      <c r="C319" s="49"/>
      <c r="D319" s="83"/>
      <c r="E319" s="51"/>
      <c r="F319" s="84"/>
      <c r="G319" s="53"/>
      <c r="H319" s="70"/>
      <c r="I319" s="102"/>
      <c r="J319" s="67"/>
      <c r="K319" s="51"/>
      <c r="L319" s="84"/>
      <c r="M319" s="53"/>
      <c r="N319" s="70"/>
      <c r="O319" s="70"/>
      <c r="P319" s="236"/>
      <c r="Q319" s="236"/>
      <c r="R319" s="70"/>
      <c r="S319" s="70"/>
      <c r="T319" s="71"/>
      <c r="U319" s="363"/>
    </row>
    <row r="320" spans="1:21" ht="15.75" customHeight="1">
      <c r="A320" s="55"/>
      <c r="B320" s="57"/>
      <c r="C320" s="57"/>
      <c r="D320" s="87"/>
      <c r="E320" s="59"/>
      <c r="F320" s="88"/>
      <c r="G320" s="61"/>
      <c r="H320" s="72"/>
      <c r="I320" s="103"/>
      <c r="J320" s="67"/>
      <c r="K320" s="59"/>
      <c r="L320" s="88"/>
      <c r="M320" s="61"/>
      <c r="N320" s="72"/>
      <c r="O320" s="72"/>
      <c r="P320" s="237"/>
      <c r="Q320" s="237"/>
      <c r="R320" s="72"/>
      <c r="S320" s="72"/>
      <c r="T320" s="73"/>
      <c r="U320" s="364"/>
    </row>
    <row r="321" spans="1:21" ht="30">
      <c r="A321" s="255">
        <v>66</v>
      </c>
      <c r="B321" s="257" t="s">
        <v>146</v>
      </c>
      <c r="C321" s="257" t="s">
        <v>147</v>
      </c>
      <c r="D321" s="79"/>
      <c r="E321" s="43"/>
      <c r="F321" s="80" t="s">
        <v>83</v>
      </c>
      <c r="G321" s="45"/>
      <c r="H321" s="68"/>
      <c r="I321" s="101"/>
      <c r="J321" s="66"/>
      <c r="K321" s="43">
        <v>3228</v>
      </c>
      <c r="L321" s="80" t="s">
        <v>83</v>
      </c>
      <c r="M321" s="45">
        <v>9950</v>
      </c>
      <c r="N321" s="222">
        <f>K321*M321</f>
        <v>32118600</v>
      </c>
      <c r="O321" s="222">
        <v>50</v>
      </c>
      <c r="P321" s="222">
        <f>K321*O321</f>
        <v>161400</v>
      </c>
      <c r="Q321" s="222">
        <f>N321+P321</f>
        <v>32280000</v>
      </c>
      <c r="R321" s="222">
        <f>Q321*10%</f>
        <v>3228000</v>
      </c>
      <c r="S321" s="249">
        <f>Q321+R321</f>
        <v>35508000</v>
      </c>
      <c r="T321" s="250">
        <f>S321</f>
        <v>35508000</v>
      </c>
      <c r="U321" s="362" t="s">
        <v>410</v>
      </c>
    </row>
    <row r="322" spans="1:21" ht="15.75" customHeight="1">
      <c r="A322" s="47"/>
      <c r="B322" s="49"/>
      <c r="C322" s="49"/>
      <c r="D322" s="83"/>
      <c r="E322" s="51"/>
      <c r="F322" s="84"/>
      <c r="G322" s="53"/>
      <c r="H322" s="70"/>
      <c r="I322" s="102"/>
      <c r="J322" s="67"/>
      <c r="K322" s="51"/>
      <c r="L322" s="84"/>
      <c r="M322" s="53"/>
      <c r="N322" s="70"/>
      <c r="O322" s="70"/>
      <c r="P322" s="236"/>
      <c r="Q322" s="236"/>
      <c r="R322" s="70"/>
      <c r="S322" s="70"/>
      <c r="T322" s="71"/>
      <c r="U322" s="363"/>
    </row>
    <row r="323" spans="1:21" ht="15.75" customHeight="1">
      <c r="A323" s="47"/>
      <c r="B323" s="49"/>
      <c r="C323" s="49"/>
      <c r="D323" s="83"/>
      <c r="E323" s="51"/>
      <c r="F323" s="84"/>
      <c r="G323" s="53"/>
      <c r="H323" s="70"/>
      <c r="I323" s="102"/>
      <c r="J323" s="67"/>
      <c r="K323" s="51"/>
      <c r="L323" s="84"/>
      <c r="M323" s="53"/>
      <c r="N323" s="70"/>
      <c r="O323" s="70"/>
      <c r="P323" s="236"/>
      <c r="Q323" s="236"/>
      <c r="R323" s="70"/>
      <c r="S323" s="70"/>
      <c r="T323" s="71"/>
      <c r="U323" s="363"/>
    </row>
    <row r="324" spans="1:21" ht="15.75" customHeight="1">
      <c r="A324" s="47"/>
      <c r="B324" s="49"/>
      <c r="C324" s="49"/>
      <c r="D324" s="83"/>
      <c r="E324" s="51"/>
      <c r="F324" s="84"/>
      <c r="G324" s="53"/>
      <c r="H324" s="70"/>
      <c r="I324" s="102"/>
      <c r="J324" s="67"/>
      <c r="K324" s="51"/>
      <c r="L324" s="84"/>
      <c r="M324" s="53"/>
      <c r="N324" s="70"/>
      <c r="O324" s="70"/>
      <c r="P324" s="236"/>
      <c r="Q324" s="236"/>
      <c r="R324" s="70"/>
      <c r="S324" s="70"/>
      <c r="T324" s="71"/>
      <c r="U324" s="363"/>
    </row>
    <row r="325" spans="1:21" ht="15.75" customHeight="1">
      <c r="A325" s="55"/>
      <c r="B325" s="57"/>
      <c r="C325" s="57"/>
      <c r="D325" s="87"/>
      <c r="E325" s="59"/>
      <c r="F325" s="88"/>
      <c r="G325" s="61"/>
      <c r="H325" s="72"/>
      <c r="I325" s="103"/>
      <c r="J325" s="67"/>
      <c r="K325" s="59"/>
      <c r="L325" s="88"/>
      <c r="M325" s="61"/>
      <c r="N325" s="72"/>
      <c r="O325" s="72"/>
      <c r="P325" s="237"/>
      <c r="Q325" s="237"/>
      <c r="R325" s="72"/>
      <c r="S325" s="72"/>
      <c r="T325" s="73"/>
      <c r="U325" s="364"/>
    </row>
    <row r="326" spans="1:21">
      <c r="A326" s="255">
        <v>67</v>
      </c>
      <c r="B326" s="257" t="s">
        <v>145</v>
      </c>
      <c r="C326" s="257" t="s">
        <v>100</v>
      </c>
      <c r="D326" s="79"/>
      <c r="E326" s="43"/>
      <c r="F326" s="80" t="s">
        <v>83</v>
      </c>
      <c r="G326" s="45"/>
      <c r="H326" s="68"/>
      <c r="I326" s="101"/>
      <c r="J326" s="66"/>
      <c r="K326" s="43">
        <v>9256</v>
      </c>
      <c r="L326" s="80" t="s">
        <v>83</v>
      </c>
      <c r="M326" s="45">
        <v>12550</v>
      </c>
      <c r="N326" s="222">
        <f>K326*M326</f>
        <v>116162800</v>
      </c>
      <c r="O326" s="222">
        <v>50</v>
      </c>
      <c r="P326" s="216">
        <f>K326*O326</f>
        <v>462800</v>
      </c>
      <c r="Q326" s="216">
        <f>N326+P326</f>
        <v>116625600</v>
      </c>
      <c r="R326" s="216">
        <f>Q326*10%</f>
        <v>11662560</v>
      </c>
      <c r="S326" s="246">
        <f>Q326+R326</f>
        <v>128288160</v>
      </c>
      <c r="T326" s="217">
        <f>S326</f>
        <v>128288160</v>
      </c>
      <c r="U326" s="362" t="s">
        <v>409</v>
      </c>
    </row>
    <row r="327" spans="1:21" ht="15.75" customHeight="1">
      <c r="A327" s="47"/>
      <c r="B327" s="49"/>
      <c r="C327" s="49"/>
      <c r="D327" s="83"/>
      <c r="E327" s="51"/>
      <c r="F327" s="84"/>
      <c r="G327" s="53"/>
      <c r="H327" s="70"/>
      <c r="I327" s="102"/>
      <c r="J327" s="67"/>
      <c r="K327" s="51"/>
      <c r="L327" s="84"/>
      <c r="M327" s="53"/>
      <c r="N327" s="70"/>
      <c r="O327" s="70"/>
      <c r="P327" s="236"/>
      <c r="Q327" s="236"/>
      <c r="R327" s="70"/>
      <c r="S327" s="70"/>
      <c r="T327" s="71"/>
      <c r="U327" s="363"/>
    </row>
    <row r="328" spans="1:21" ht="15.75" customHeight="1">
      <c r="A328" s="47"/>
      <c r="B328" s="49"/>
      <c r="C328" s="49"/>
      <c r="D328" s="83"/>
      <c r="E328" s="51"/>
      <c r="F328" s="84"/>
      <c r="G328" s="53"/>
      <c r="H328" s="70"/>
      <c r="I328" s="102"/>
      <c r="J328" s="67"/>
      <c r="K328" s="51"/>
      <c r="L328" s="84"/>
      <c r="M328" s="53"/>
      <c r="N328" s="70"/>
      <c r="O328" s="70"/>
      <c r="P328" s="236"/>
      <c r="Q328" s="236"/>
      <c r="R328" s="70"/>
      <c r="S328" s="70"/>
      <c r="T328" s="71"/>
      <c r="U328" s="363"/>
    </row>
    <row r="329" spans="1:21" ht="15.75" customHeight="1">
      <c r="A329" s="47"/>
      <c r="B329" s="49"/>
      <c r="C329" s="49"/>
      <c r="D329" s="83"/>
      <c r="E329" s="51"/>
      <c r="F329" s="84"/>
      <c r="G329" s="53"/>
      <c r="H329" s="70"/>
      <c r="I329" s="102"/>
      <c r="J329" s="67"/>
      <c r="K329" s="51"/>
      <c r="L329" s="84"/>
      <c r="M329" s="53"/>
      <c r="N329" s="70"/>
      <c r="O329" s="70"/>
      <c r="P329" s="236"/>
      <c r="Q329" s="236"/>
      <c r="R329" s="70"/>
      <c r="S329" s="70"/>
      <c r="T329" s="71"/>
      <c r="U329" s="363"/>
    </row>
    <row r="330" spans="1:21" ht="15.75" customHeight="1">
      <c r="A330" s="55"/>
      <c r="B330" s="57"/>
      <c r="C330" s="57"/>
      <c r="D330" s="87"/>
      <c r="E330" s="59"/>
      <c r="F330" s="88"/>
      <c r="G330" s="61"/>
      <c r="H330" s="72"/>
      <c r="I330" s="103"/>
      <c r="J330" s="67"/>
      <c r="K330" s="59"/>
      <c r="L330" s="88"/>
      <c r="M330" s="61"/>
      <c r="N330" s="72"/>
      <c r="O330" s="72"/>
      <c r="P330" s="237"/>
      <c r="Q330" s="237"/>
      <c r="R330" s="72"/>
      <c r="S330" s="72"/>
      <c r="T330" s="73"/>
      <c r="U330" s="364"/>
    </row>
    <row r="331" spans="1:21">
      <c r="A331" s="255">
        <v>68</v>
      </c>
      <c r="B331" s="257" t="s">
        <v>143</v>
      </c>
      <c r="C331" s="257" t="s">
        <v>242</v>
      </c>
      <c r="D331" s="79"/>
      <c r="E331" s="43"/>
      <c r="F331" s="80" t="s">
        <v>120</v>
      </c>
      <c r="G331" s="45"/>
      <c r="H331" s="68"/>
      <c r="I331" s="101"/>
      <c r="J331" s="66"/>
      <c r="K331" s="43">
        <v>389</v>
      </c>
      <c r="L331" s="80" t="s">
        <v>120</v>
      </c>
      <c r="M331" s="45">
        <v>23300</v>
      </c>
      <c r="N331" s="222">
        <f>K331*M331</f>
        <v>9063700</v>
      </c>
      <c r="O331" s="222">
        <v>100</v>
      </c>
      <c r="P331" s="216">
        <f>K331*O331</f>
        <v>38900</v>
      </c>
      <c r="Q331" s="216">
        <f>N331+P331</f>
        <v>9102600</v>
      </c>
      <c r="R331" s="216">
        <f>Q331*10%</f>
        <v>910260</v>
      </c>
      <c r="S331" s="246">
        <f>Q331+R331</f>
        <v>10012860</v>
      </c>
      <c r="T331" s="217">
        <f>S331</f>
        <v>10012860</v>
      </c>
      <c r="U331" s="362" t="s">
        <v>408</v>
      </c>
    </row>
    <row r="332" spans="1:21" ht="15.75" customHeight="1">
      <c r="A332" s="47"/>
      <c r="B332" s="49"/>
      <c r="C332" s="49"/>
      <c r="D332" s="83"/>
      <c r="E332" s="51"/>
      <c r="F332" s="84"/>
      <c r="G332" s="53"/>
      <c r="H332" s="70"/>
      <c r="I332" s="102"/>
      <c r="J332" s="67"/>
      <c r="K332" s="51"/>
      <c r="L332" s="84"/>
      <c r="M332" s="53"/>
      <c r="N332" s="70"/>
      <c r="O332" s="70"/>
      <c r="P332" s="236"/>
      <c r="Q332" s="236"/>
      <c r="R332" s="70"/>
      <c r="S332" s="70"/>
      <c r="T332" s="71"/>
      <c r="U332" s="363"/>
    </row>
    <row r="333" spans="1:21" ht="15.75" customHeight="1">
      <c r="A333" s="47"/>
      <c r="B333" s="49"/>
      <c r="C333" s="49"/>
      <c r="D333" s="83"/>
      <c r="E333" s="51"/>
      <c r="F333" s="84"/>
      <c r="G333" s="53"/>
      <c r="H333" s="70"/>
      <c r="I333" s="102"/>
      <c r="J333" s="67"/>
      <c r="K333" s="51"/>
      <c r="L333" s="84"/>
      <c r="M333" s="53"/>
      <c r="N333" s="70"/>
      <c r="O333" s="70"/>
      <c r="P333" s="236"/>
      <c r="Q333" s="236"/>
      <c r="R333" s="70"/>
      <c r="S333" s="70"/>
      <c r="T333" s="71"/>
      <c r="U333" s="363"/>
    </row>
    <row r="334" spans="1:21" ht="15.75" customHeight="1">
      <c r="A334" s="47"/>
      <c r="B334" s="49"/>
      <c r="C334" s="49"/>
      <c r="D334" s="83"/>
      <c r="E334" s="51"/>
      <c r="F334" s="84"/>
      <c r="G334" s="53"/>
      <c r="H334" s="70"/>
      <c r="I334" s="102"/>
      <c r="J334" s="67"/>
      <c r="K334" s="51"/>
      <c r="L334" s="84"/>
      <c r="M334" s="53"/>
      <c r="N334" s="70"/>
      <c r="O334" s="70"/>
      <c r="P334" s="236"/>
      <c r="Q334" s="236"/>
      <c r="R334" s="70"/>
      <c r="S334" s="70"/>
      <c r="T334" s="71"/>
      <c r="U334" s="363"/>
    </row>
    <row r="335" spans="1:21" ht="15.75" customHeight="1">
      <c r="A335" s="55"/>
      <c r="B335" s="57"/>
      <c r="C335" s="57"/>
      <c r="D335" s="87"/>
      <c r="E335" s="59"/>
      <c r="F335" s="88"/>
      <c r="G335" s="61"/>
      <c r="H335" s="72"/>
      <c r="I335" s="103"/>
      <c r="J335" s="67"/>
      <c r="K335" s="59"/>
      <c r="L335" s="88"/>
      <c r="M335" s="61"/>
      <c r="N335" s="72"/>
      <c r="O335" s="72"/>
      <c r="P335" s="237"/>
      <c r="Q335" s="237"/>
      <c r="R335" s="72"/>
      <c r="S335" s="72"/>
      <c r="T335" s="73"/>
      <c r="U335" s="364"/>
    </row>
    <row r="336" spans="1:21" ht="46.9" customHeight="1">
      <c r="A336" s="255">
        <v>69</v>
      </c>
      <c r="B336" s="92" t="s">
        <v>123</v>
      </c>
      <c r="C336" s="140" t="s">
        <v>124</v>
      </c>
      <c r="D336" s="94"/>
      <c r="E336" s="43"/>
      <c r="F336" s="44" t="s">
        <v>117</v>
      </c>
      <c r="G336" s="45"/>
      <c r="H336" s="68"/>
      <c r="I336" s="101"/>
      <c r="J336" s="66"/>
      <c r="K336" s="43">
        <v>100</v>
      </c>
      <c r="L336" s="44" t="s">
        <v>117</v>
      </c>
      <c r="M336" s="45">
        <v>40100</v>
      </c>
      <c r="N336" s="222">
        <f>K336*M336</f>
        <v>4010000</v>
      </c>
      <c r="O336" s="222">
        <v>100</v>
      </c>
      <c r="P336" s="222">
        <f>K336*O336</f>
        <v>10000</v>
      </c>
      <c r="Q336" s="222">
        <f>N336+P336</f>
        <v>4020000</v>
      </c>
      <c r="R336" s="222">
        <f>Q336*10%</f>
        <v>402000</v>
      </c>
      <c r="S336" s="249">
        <f>Q336+R336</f>
        <v>4422000</v>
      </c>
      <c r="T336" s="250">
        <f>S336</f>
        <v>4422000</v>
      </c>
      <c r="U336" s="362" t="s">
        <v>407</v>
      </c>
    </row>
    <row r="337" spans="1:21" ht="15.75" customHeight="1">
      <c r="A337" s="47"/>
      <c r="B337" s="95"/>
      <c r="C337" s="144"/>
      <c r="D337" s="97"/>
      <c r="E337" s="51"/>
      <c r="F337" s="52"/>
      <c r="G337" s="53"/>
      <c r="H337" s="70"/>
      <c r="I337" s="102"/>
      <c r="J337" s="67"/>
      <c r="K337" s="51"/>
      <c r="L337" s="52"/>
      <c r="M337" s="53"/>
      <c r="N337" s="70"/>
      <c r="O337" s="70"/>
      <c r="P337" s="236"/>
      <c r="Q337" s="236"/>
      <c r="R337" s="70"/>
      <c r="S337" s="70"/>
      <c r="T337" s="71"/>
      <c r="U337" s="363"/>
    </row>
    <row r="338" spans="1:21" ht="15" customHeight="1">
      <c r="A338" s="47"/>
      <c r="B338" s="95"/>
      <c r="C338" s="144"/>
      <c r="D338" s="97"/>
      <c r="E338" s="51"/>
      <c r="F338" s="52"/>
      <c r="G338" s="53"/>
      <c r="H338" s="70"/>
      <c r="I338" s="102"/>
      <c r="J338" s="67"/>
      <c r="K338" s="51"/>
      <c r="L338" s="52"/>
      <c r="M338" s="53"/>
      <c r="N338" s="70"/>
      <c r="O338" s="70"/>
      <c r="P338" s="236"/>
      <c r="Q338" s="236"/>
      <c r="R338" s="70"/>
      <c r="S338" s="70"/>
      <c r="T338" s="71"/>
      <c r="U338" s="363"/>
    </row>
    <row r="339" spans="1:21" ht="15" customHeight="1">
      <c r="A339" s="47"/>
      <c r="B339" s="95"/>
      <c r="C339" s="144"/>
      <c r="D339" s="97"/>
      <c r="E339" s="51"/>
      <c r="F339" s="52"/>
      <c r="G339" s="53"/>
      <c r="H339" s="70"/>
      <c r="I339" s="102"/>
      <c r="J339" s="67"/>
      <c r="K339" s="51"/>
      <c r="L339" s="52"/>
      <c r="M339" s="53"/>
      <c r="N339" s="70"/>
      <c r="O339" s="70"/>
      <c r="P339" s="236"/>
      <c r="Q339" s="236"/>
      <c r="R339" s="70"/>
      <c r="S339" s="70"/>
      <c r="T339" s="71"/>
      <c r="U339" s="363"/>
    </row>
    <row r="340" spans="1:21" ht="15.75" customHeight="1">
      <c r="A340" s="55"/>
      <c r="B340" s="98"/>
      <c r="C340" s="148"/>
      <c r="D340" s="100"/>
      <c r="E340" s="59"/>
      <c r="F340" s="60"/>
      <c r="G340" s="61"/>
      <c r="H340" s="72"/>
      <c r="I340" s="103"/>
      <c r="J340" s="67"/>
      <c r="K340" s="59"/>
      <c r="L340" s="60"/>
      <c r="M340" s="61"/>
      <c r="N340" s="72"/>
      <c r="O340" s="72"/>
      <c r="P340" s="237"/>
      <c r="Q340" s="237"/>
      <c r="R340" s="72"/>
      <c r="S340" s="72"/>
      <c r="T340" s="73"/>
      <c r="U340" s="364"/>
    </row>
    <row r="341" spans="1:21">
      <c r="A341" s="255">
        <v>70</v>
      </c>
      <c r="B341" s="257" t="s">
        <v>66</v>
      </c>
      <c r="C341" s="257" t="s">
        <v>67</v>
      </c>
      <c r="D341" s="261" t="s">
        <v>75</v>
      </c>
      <c r="E341" s="43"/>
      <c r="F341" s="44" t="s">
        <v>83</v>
      </c>
      <c r="G341" s="45"/>
      <c r="H341" s="68"/>
      <c r="I341" s="101"/>
      <c r="J341" s="66"/>
      <c r="K341" s="43">
        <v>4</v>
      </c>
      <c r="L341" s="44" t="s">
        <v>83</v>
      </c>
      <c r="M341" s="45">
        <v>174400</v>
      </c>
      <c r="N341" s="222">
        <f>K341*M341</f>
        <v>697600</v>
      </c>
      <c r="O341" s="222">
        <v>1000</v>
      </c>
      <c r="P341" s="216">
        <f>K341*O341</f>
        <v>4000</v>
      </c>
      <c r="Q341" s="216">
        <f>N341+P341</f>
        <v>701600</v>
      </c>
      <c r="R341" s="216">
        <f>Q341*10%</f>
        <v>70160</v>
      </c>
      <c r="S341" s="246">
        <f>Q341+R341</f>
        <v>771760</v>
      </c>
      <c r="T341" s="217">
        <f>S341</f>
        <v>771760</v>
      </c>
      <c r="U341" s="362" t="s">
        <v>406</v>
      </c>
    </row>
    <row r="342" spans="1:21" ht="15.75" customHeight="1">
      <c r="A342" s="47"/>
      <c r="B342" s="49"/>
      <c r="C342" s="49"/>
      <c r="D342" s="50"/>
      <c r="E342" s="51"/>
      <c r="F342" s="52"/>
      <c r="G342" s="53"/>
      <c r="H342" s="70"/>
      <c r="I342" s="102"/>
      <c r="J342" s="67"/>
      <c r="K342" s="51"/>
      <c r="L342" s="52"/>
      <c r="M342" s="53"/>
      <c r="N342" s="70"/>
      <c r="O342" s="70"/>
      <c r="P342" s="236"/>
      <c r="Q342" s="236"/>
      <c r="R342" s="70"/>
      <c r="S342" s="70"/>
      <c r="T342" s="71"/>
      <c r="U342" s="363"/>
    </row>
    <row r="343" spans="1:21" ht="15.75" customHeight="1">
      <c r="A343" s="47"/>
      <c r="B343" s="49"/>
      <c r="C343" s="49"/>
      <c r="D343" s="50"/>
      <c r="E343" s="51"/>
      <c r="F343" s="52"/>
      <c r="G343" s="53"/>
      <c r="H343" s="70"/>
      <c r="I343" s="102"/>
      <c r="J343" s="67"/>
      <c r="K343" s="51"/>
      <c r="L343" s="52"/>
      <c r="M343" s="53"/>
      <c r="N343" s="70"/>
      <c r="O343" s="70"/>
      <c r="P343" s="236"/>
      <c r="Q343" s="236"/>
      <c r="R343" s="70"/>
      <c r="S343" s="70"/>
      <c r="T343" s="71"/>
      <c r="U343" s="363"/>
    </row>
    <row r="344" spans="1:21" ht="15.75" customHeight="1">
      <c r="A344" s="47"/>
      <c r="B344" s="49"/>
      <c r="C344" s="49"/>
      <c r="D344" s="50"/>
      <c r="E344" s="51"/>
      <c r="F344" s="52"/>
      <c r="G344" s="53"/>
      <c r="H344" s="70"/>
      <c r="I344" s="102"/>
      <c r="J344" s="67"/>
      <c r="K344" s="51"/>
      <c r="L344" s="52"/>
      <c r="M344" s="53"/>
      <c r="N344" s="70"/>
      <c r="O344" s="70"/>
      <c r="P344" s="236"/>
      <c r="Q344" s="236"/>
      <c r="R344" s="70"/>
      <c r="S344" s="70"/>
      <c r="T344" s="71"/>
      <c r="U344" s="363"/>
    </row>
    <row r="345" spans="1:21" ht="15.75" customHeight="1">
      <c r="A345" s="55"/>
      <c r="B345" s="57"/>
      <c r="C345" s="57"/>
      <c r="D345" s="58"/>
      <c r="E345" s="59"/>
      <c r="F345" s="60"/>
      <c r="G345" s="61"/>
      <c r="H345" s="72"/>
      <c r="I345" s="103"/>
      <c r="J345" s="67"/>
      <c r="K345" s="59"/>
      <c r="L345" s="60"/>
      <c r="M345" s="61"/>
      <c r="N345" s="72"/>
      <c r="O345" s="72"/>
      <c r="P345" s="237"/>
      <c r="Q345" s="237"/>
      <c r="R345" s="72"/>
      <c r="S345" s="72"/>
      <c r="T345" s="73"/>
      <c r="U345" s="364"/>
    </row>
    <row r="346" spans="1:21" ht="15.75" customHeight="1">
      <c r="A346" s="255">
        <v>71</v>
      </c>
      <c r="B346" s="257" t="s">
        <v>66</v>
      </c>
      <c r="C346" s="257" t="s">
        <v>68</v>
      </c>
      <c r="D346" s="261" t="s">
        <v>75</v>
      </c>
      <c r="E346" s="43"/>
      <c r="F346" s="44" t="s">
        <v>83</v>
      </c>
      <c r="G346" s="45"/>
      <c r="H346" s="365" t="s">
        <v>305</v>
      </c>
      <c r="I346" s="131" t="s">
        <v>306</v>
      </c>
      <c r="J346" s="66"/>
      <c r="K346" s="43">
        <v>4</v>
      </c>
      <c r="L346" s="44" t="s">
        <v>83</v>
      </c>
      <c r="M346" s="45">
        <v>192500</v>
      </c>
      <c r="N346" s="222">
        <f>K346*M346</f>
        <v>770000</v>
      </c>
      <c r="O346" s="222">
        <v>1000</v>
      </c>
      <c r="P346" s="216">
        <f>K346*O346</f>
        <v>4000</v>
      </c>
      <c r="Q346" s="216">
        <f>N346+P346</f>
        <v>774000</v>
      </c>
      <c r="R346" s="216">
        <f>Q346*10%</f>
        <v>77400</v>
      </c>
      <c r="S346" s="246">
        <f>Q346+R346</f>
        <v>851400</v>
      </c>
      <c r="T346" s="217">
        <f>S346</f>
        <v>851400</v>
      </c>
      <c r="U346" s="372" t="s">
        <v>405</v>
      </c>
    </row>
    <row r="347" spans="1:21" ht="15.75" customHeight="1">
      <c r="A347" s="47"/>
      <c r="B347" s="49"/>
      <c r="C347" s="49"/>
      <c r="D347" s="50"/>
      <c r="E347" s="51"/>
      <c r="F347" s="52"/>
      <c r="G347" s="53"/>
      <c r="H347" s="366"/>
      <c r="I347" s="102"/>
      <c r="J347" s="67"/>
      <c r="K347" s="51"/>
      <c r="L347" s="52"/>
      <c r="M347" s="53"/>
      <c r="N347" s="70"/>
      <c r="O347" s="70"/>
      <c r="P347" s="236"/>
      <c r="Q347" s="236"/>
      <c r="R347" s="70"/>
      <c r="S347" s="70"/>
      <c r="T347" s="71"/>
      <c r="U347" s="373"/>
    </row>
    <row r="348" spans="1:21" ht="15.75" customHeight="1">
      <c r="A348" s="47"/>
      <c r="B348" s="49"/>
      <c r="C348" s="49"/>
      <c r="D348" s="50"/>
      <c r="E348" s="51"/>
      <c r="F348" s="52"/>
      <c r="G348" s="53"/>
      <c r="H348" s="366"/>
      <c r="I348" s="102"/>
      <c r="J348" s="67"/>
      <c r="K348" s="51"/>
      <c r="L348" s="52"/>
      <c r="M348" s="53"/>
      <c r="N348" s="70"/>
      <c r="O348" s="70"/>
      <c r="P348" s="236"/>
      <c r="Q348" s="236"/>
      <c r="R348" s="70"/>
      <c r="S348" s="70"/>
      <c r="T348" s="71"/>
      <c r="U348" s="373"/>
    </row>
    <row r="349" spans="1:21" ht="15.75" customHeight="1">
      <c r="A349" s="47"/>
      <c r="B349" s="49"/>
      <c r="C349" s="49"/>
      <c r="D349" s="50"/>
      <c r="E349" s="51"/>
      <c r="F349" s="52"/>
      <c r="G349" s="53"/>
      <c r="H349" s="366"/>
      <c r="I349" s="102"/>
      <c r="J349" s="67"/>
      <c r="K349" s="51"/>
      <c r="L349" s="52"/>
      <c r="M349" s="53"/>
      <c r="N349" s="70"/>
      <c r="O349" s="70"/>
      <c r="P349" s="236"/>
      <c r="Q349" s="236"/>
      <c r="R349" s="70"/>
      <c r="S349" s="70"/>
      <c r="T349" s="71"/>
      <c r="U349" s="373"/>
    </row>
    <row r="350" spans="1:21" ht="15.75" customHeight="1">
      <c r="A350" s="55"/>
      <c r="B350" s="57"/>
      <c r="C350" s="57"/>
      <c r="D350" s="58"/>
      <c r="E350" s="59"/>
      <c r="F350" s="60"/>
      <c r="G350" s="61"/>
      <c r="H350" s="367"/>
      <c r="I350" s="103"/>
      <c r="J350" s="67"/>
      <c r="K350" s="59"/>
      <c r="L350" s="60"/>
      <c r="M350" s="61"/>
      <c r="N350" s="72"/>
      <c r="O350" s="72"/>
      <c r="P350" s="237"/>
      <c r="Q350" s="237"/>
      <c r="R350" s="72"/>
      <c r="S350" s="72"/>
      <c r="T350" s="73"/>
      <c r="U350" s="374"/>
    </row>
    <row r="351" spans="1:21">
      <c r="A351" s="255">
        <v>72</v>
      </c>
      <c r="B351" s="257" t="s">
        <v>106</v>
      </c>
      <c r="C351" s="257" t="s">
        <v>107</v>
      </c>
      <c r="D351" s="79"/>
      <c r="E351" s="43"/>
      <c r="F351" s="80" t="s">
        <v>83</v>
      </c>
      <c r="G351" s="45"/>
      <c r="H351" s="68"/>
      <c r="I351" s="101"/>
      <c r="J351" s="66"/>
      <c r="K351" s="43">
        <v>4128</v>
      </c>
      <c r="L351" s="80" t="s">
        <v>83</v>
      </c>
      <c r="M351" s="45">
        <v>29750</v>
      </c>
      <c r="N351" s="222">
        <f>K351*M351</f>
        <v>122808000</v>
      </c>
      <c r="O351" s="222">
        <v>50</v>
      </c>
      <c r="P351" s="216">
        <f>K351*O351</f>
        <v>206400</v>
      </c>
      <c r="Q351" s="216">
        <f>N351+P351</f>
        <v>123014400</v>
      </c>
      <c r="R351" s="216">
        <f>Q351*10%</f>
        <v>12301440</v>
      </c>
      <c r="S351" s="246">
        <f>Q351+R351</f>
        <v>135315840</v>
      </c>
      <c r="T351" s="217">
        <f>S351</f>
        <v>135315840</v>
      </c>
      <c r="U351" s="376" t="s">
        <v>404</v>
      </c>
    </row>
    <row r="352" spans="1:21" ht="15.75" customHeight="1">
      <c r="A352" s="47"/>
      <c r="B352" s="49"/>
      <c r="C352" s="49"/>
      <c r="D352" s="83"/>
      <c r="E352" s="51"/>
      <c r="F352" s="84"/>
      <c r="G352" s="53"/>
      <c r="H352" s="70"/>
      <c r="I352" s="102"/>
      <c r="J352" s="67"/>
      <c r="K352" s="51"/>
      <c r="L352" s="84"/>
      <c r="M352" s="53"/>
      <c r="N352" s="70"/>
      <c r="O352" s="70"/>
      <c r="P352" s="236"/>
      <c r="Q352" s="236"/>
      <c r="R352" s="70"/>
      <c r="S352" s="70"/>
      <c r="T352" s="71"/>
      <c r="U352" s="377"/>
    </row>
    <row r="353" spans="1:21" ht="15.75" customHeight="1">
      <c r="A353" s="47"/>
      <c r="B353" s="49"/>
      <c r="C353" s="49"/>
      <c r="D353" s="83"/>
      <c r="E353" s="51"/>
      <c r="F353" s="84"/>
      <c r="G353" s="53"/>
      <c r="H353" s="70"/>
      <c r="I353" s="102"/>
      <c r="J353" s="67"/>
      <c r="K353" s="51"/>
      <c r="L353" s="84"/>
      <c r="M353" s="53"/>
      <c r="N353" s="70"/>
      <c r="O353" s="70"/>
      <c r="P353" s="236"/>
      <c r="Q353" s="236"/>
      <c r="R353" s="70"/>
      <c r="S353" s="70"/>
      <c r="T353" s="71"/>
      <c r="U353" s="377"/>
    </row>
    <row r="354" spans="1:21" ht="15.75" customHeight="1">
      <c r="A354" s="47"/>
      <c r="B354" s="49"/>
      <c r="C354" s="49"/>
      <c r="D354" s="83"/>
      <c r="E354" s="51"/>
      <c r="F354" s="84"/>
      <c r="G354" s="53"/>
      <c r="H354" s="70"/>
      <c r="I354" s="102"/>
      <c r="J354" s="67"/>
      <c r="K354" s="51"/>
      <c r="L354" s="84"/>
      <c r="M354" s="53"/>
      <c r="N354" s="70"/>
      <c r="O354" s="70"/>
      <c r="P354" s="236"/>
      <c r="Q354" s="236"/>
      <c r="R354" s="70"/>
      <c r="S354" s="70"/>
      <c r="T354" s="71"/>
      <c r="U354" s="377"/>
    </row>
    <row r="355" spans="1:21" ht="15.75" customHeight="1">
      <c r="A355" s="55"/>
      <c r="B355" s="57"/>
      <c r="C355" s="57"/>
      <c r="D355" s="87"/>
      <c r="E355" s="59"/>
      <c r="F355" s="88"/>
      <c r="G355" s="61"/>
      <c r="H355" s="72"/>
      <c r="I355" s="103"/>
      <c r="J355" s="67"/>
      <c r="K355" s="59"/>
      <c r="L355" s="88"/>
      <c r="M355" s="61"/>
      <c r="N355" s="72"/>
      <c r="O355" s="72"/>
      <c r="P355" s="237"/>
      <c r="Q355" s="237"/>
      <c r="R355" s="72"/>
      <c r="S355" s="72"/>
      <c r="T355" s="73"/>
      <c r="U355" s="378"/>
    </row>
    <row r="356" spans="1:21">
      <c r="A356" s="255">
        <v>73</v>
      </c>
      <c r="B356" s="257" t="s">
        <v>148</v>
      </c>
      <c r="C356" s="257" t="s">
        <v>149</v>
      </c>
      <c r="D356" s="79"/>
      <c r="E356" s="43"/>
      <c r="F356" s="80" t="s">
        <v>83</v>
      </c>
      <c r="G356" s="45"/>
      <c r="H356" s="68"/>
      <c r="I356" s="131" t="s">
        <v>307</v>
      </c>
      <c r="J356" s="66"/>
      <c r="K356" s="43">
        <v>200</v>
      </c>
      <c r="L356" s="80" t="s">
        <v>83</v>
      </c>
      <c r="M356" s="45">
        <v>16950</v>
      </c>
      <c r="N356" s="222">
        <f>K356*M356</f>
        <v>3390000</v>
      </c>
      <c r="O356" s="222">
        <v>50</v>
      </c>
      <c r="P356" s="216">
        <f>K356*O356</f>
        <v>10000</v>
      </c>
      <c r="Q356" s="216">
        <f>N356+P356</f>
        <v>3400000</v>
      </c>
      <c r="R356" s="216">
        <f>Q356*10%</f>
        <v>340000</v>
      </c>
      <c r="S356" s="246">
        <f>Q356+R356</f>
        <v>3740000</v>
      </c>
      <c r="T356" s="217">
        <f>S356</f>
        <v>3740000</v>
      </c>
      <c r="U356" s="362" t="s">
        <v>403</v>
      </c>
    </row>
    <row r="357" spans="1:21" ht="15.75" customHeight="1">
      <c r="A357" s="47"/>
      <c r="B357" s="49"/>
      <c r="C357" s="49"/>
      <c r="D357" s="83"/>
      <c r="E357" s="51"/>
      <c r="F357" s="84"/>
      <c r="G357" s="53"/>
      <c r="H357" s="70"/>
      <c r="I357" s="102"/>
      <c r="J357" s="67"/>
      <c r="K357" s="51"/>
      <c r="L357" s="84"/>
      <c r="M357" s="53"/>
      <c r="N357" s="70"/>
      <c r="O357" s="70"/>
      <c r="P357" s="236"/>
      <c r="Q357" s="236"/>
      <c r="R357" s="70"/>
      <c r="S357" s="70"/>
      <c r="T357" s="71"/>
      <c r="U357" s="363"/>
    </row>
    <row r="358" spans="1:21" ht="15.75" customHeight="1">
      <c r="A358" s="47"/>
      <c r="B358" s="49"/>
      <c r="C358" s="49"/>
      <c r="D358" s="83"/>
      <c r="E358" s="51"/>
      <c r="F358" s="84"/>
      <c r="G358" s="53"/>
      <c r="H358" s="70"/>
      <c r="I358" s="102"/>
      <c r="J358" s="67"/>
      <c r="K358" s="51"/>
      <c r="L358" s="84"/>
      <c r="M358" s="53"/>
      <c r="N358" s="70"/>
      <c r="O358" s="70"/>
      <c r="P358" s="236"/>
      <c r="Q358" s="236"/>
      <c r="R358" s="70"/>
      <c r="S358" s="70"/>
      <c r="T358" s="71"/>
      <c r="U358" s="363"/>
    </row>
    <row r="359" spans="1:21" ht="15.75" customHeight="1">
      <c r="A359" s="47"/>
      <c r="B359" s="49"/>
      <c r="C359" s="49"/>
      <c r="D359" s="83"/>
      <c r="E359" s="51"/>
      <c r="F359" s="84"/>
      <c r="G359" s="53"/>
      <c r="H359" s="70"/>
      <c r="I359" s="102"/>
      <c r="J359" s="67"/>
      <c r="K359" s="51"/>
      <c r="L359" s="84"/>
      <c r="M359" s="53"/>
      <c r="N359" s="70"/>
      <c r="O359" s="70"/>
      <c r="P359" s="236"/>
      <c r="Q359" s="236"/>
      <c r="R359" s="70"/>
      <c r="S359" s="70"/>
      <c r="T359" s="71"/>
      <c r="U359" s="363"/>
    </row>
    <row r="360" spans="1:21" ht="15.75" customHeight="1">
      <c r="A360" s="55"/>
      <c r="B360" s="57"/>
      <c r="C360" s="57"/>
      <c r="D360" s="87"/>
      <c r="E360" s="59"/>
      <c r="F360" s="88"/>
      <c r="G360" s="61"/>
      <c r="H360" s="72"/>
      <c r="I360" s="103"/>
      <c r="J360" s="67"/>
      <c r="K360" s="59"/>
      <c r="L360" s="88"/>
      <c r="M360" s="61"/>
      <c r="N360" s="72"/>
      <c r="O360" s="72"/>
      <c r="P360" s="237"/>
      <c r="Q360" s="237"/>
      <c r="R360" s="72"/>
      <c r="S360" s="72"/>
      <c r="T360" s="73"/>
      <c r="U360" s="364"/>
    </row>
    <row r="361" spans="1:21" ht="45">
      <c r="A361" s="255">
        <v>74</v>
      </c>
      <c r="B361" s="257" t="s">
        <v>154</v>
      </c>
      <c r="C361" s="257" t="s">
        <v>155</v>
      </c>
      <c r="D361" s="79"/>
      <c r="E361" s="43"/>
      <c r="F361" s="80" t="s">
        <v>156</v>
      </c>
      <c r="G361" s="45"/>
      <c r="H361" s="365" t="s">
        <v>308</v>
      </c>
      <c r="I361" s="101"/>
      <c r="J361" s="66"/>
      <c r="K361" s="43">
        <v>100</v>
      </c>
      <c r="L361" s="80" t="s">
        <v>156</v>
      </c>
      <c r="M361" s="45">
        <v>54800</v>
      </c>
      <c r="N361" s="222">
        <f>K361*M361</f>
        <v>5480000</v>
      </c>
      <c r="O361" s="222">
        <v>100</v>
      </c>
      <c r="P361" s="222">
        <f>K361*O361</f>
        <v>10000</v>
      </c>
      <c r="Q361" s="222">
        <f>N361+P361</f>
        <v>5490000</v>
      </c>
      <c r="R361" s="222">
        <f>Q361*10%</f>
        <v>549000</v>
      </c>
      <c r="S361" s="249">
        <f>Q361+R361</f>
        <v>6039000</v>
      </c>
      <c r="T361" s="250">
        <f>S361</f>
        <v>6039000</v>
      </c>
      <c r="U361" s="362" t="s">
        <v>402</v>
      </c>
    </row>
    <row r="362" spans="1:21" ht="15.75" customHeight="1">
      <c r="A362" s="47"/>
      <c r="B362" s="49"/>
      <c r="C362" s="49"/>
      <c r="D362" s="83"/>
      <c r="E362" s="51"/>
      <c r="F362" s="84"/>
      <c r="G362" s="53"/>
      <c r="H362" s="366"/>
      <c r="I362" s="102"/>
      <c r="J362" s="67"/>
      <c r="K362" s="51"/>
      <c r="L362" s="84"/>
      <c r="M362" s="53"/>
      <c r="N362" s="70"/>
      <c r="O362" s="70"/>
      <c r="P362" s="236"/>
      <c r="Q362" s="236"/>
      <c r="R362" s="70"/>
      <c r="S362" s="70"/>
      <c r="T362" s="71"/>
      <c r="U362" s="363"/>
    </row>
    <row r="363" spans="1:21" ht="15.75" customHeight="1">
      <c r="A363" s="47"/>
      <c r="B363" s="49"/>
      <c r="C363" s="49"/>
      <c r="D363" s="83"/>
      <c r="E363" s="51"/>
      <c r="F363" s="84"/>
      <c r="G363" s="53"/>
      <c r="H363" s="366"/>
      <c r="I363" s="102"/>
      <c r="J363" s="67"/>
      <c r="K363" s="51"/>
      <c r="L363" s="84"/>
      <c r="M363" s="53"/>
      <c r="N363" s="70"/>
      <c r="O363" s="70"/>
      <c r="P363" s="236"/>
      <c r="Q363" s="236"/>
      <c r="R363" s="70"/>
      <c r="S363" s="70"/>
      <c r="T363" s="71"/>
      <c r="U363" s="363"/>
    </row>
    <row r="364" spans="1:21" ht="15.75" customHeight="1">
      <c r="A364" s="47"/>
      <c r="B364" s="49"/>
      <c r="C364" s="49"/>
      <c r="D364" s="83"/>
      <c r="E364" s="51"/>
      <c r="F364" s="84"/>
      <c r="G364" s="53"/>
      <c r="H364" s="366"/>
      <c r="I364" s="102"/>
      <c r="J364" s="67"/>
      <c r="K364" s="51"/>
      <c r="L364" s="84"/>
      <c r="M364" s="53"/>
      <c r="N364" s="70"/>
      <c r="O364" s="70"/>
      <c r="P364" s="236"/>
      <c r="Q364" s="236"/>
      <c r="R364" s="70"/>
      <c r="S364" s="70"/>
      <c r="T364" s="71"/>
      <c r="U364" s="363"/>
    </row>
    <row r="365" spans="1:21" ht="15.75" customHeight="1">
      <c r="A365" s="55"/>
      <c r="B365" s="57"/>
      <c r="C365" s="57"/>
      <c r="D365" s="87"/>
      <c r="E365" s="59"/>
      <c r="F365" s="88"/>
      <c r="G365" s="61"/>
      <c r="H365" s="367"/>
      <c r="I365" s="103"/>
      <c r="J365" s="67"/>
      <c r="K365" s="59"/>
      <c r="L365" s="88"/>
      <c r="M365" s="61"/>
      <c r="N365" s="72"/>
      <c r="O365" s="72"/>
      <c r="P365" s="237"/>
      <c r="Q365" s="237"/>
      <c r="R365" s="72"/>
      <c r="S365" s="72"/>
      <c r="T365" s="73"/>
      <c r="U365" s="364"/>
    </row>
    <row r="366" spans="1:21">
      <c r="A366" s="255">
        <v>75</v>
      </c>
      <c r="B366" s="257" t="s">
        <v>150</v>
      </c>
      <c r="C366" s="257" t="s">
        <v>151</v>
      </c>
      <c r="D366" s="79"/>
      <c r="E366" s="43"/>
      <c r="F366" s="80" t="s">
        <v>83</v>
      </c>
      <c r="G366" s="45"/>
      <c r="H366" s="68"/>
      <c r="I366" s="131" t="s">
        <v>309</v>
      </c>
      <c r="J366" s="66"/>
      <c r="K366" s="43">
        <v>285</v>
      </c>
      <c r="L366" s="80" t="s">
        <v>83</v>
      </c>
      <c r="M366" s="45">
        <v>35150</v>
      </c>
      <c r="N366" s="222">
        <f>K366*M366</f>
        <v>10017750</v>
      </c>
      <c r="O366" s="222">
        <v>100</v>
      </c>
      <c r="P366" s="216">
        <f>K366*O366</f>
        <v>28500</v>
      </c>
      <c r="Q366" s="216">
        <f>N366+P366</f>
        <v>10046250</v>
      </c>
      <c r="R366" s="216">
        <f>Q366*10%</f>
        <v>1004625</v>
      </c>
      <c r="S366" s="246">
        <f>Q366+R366</f>
        <v>11050875</v>
      </c>
      <c r="T366" s="217">
        <f>S366</f>
        <v>11050875</v>
      </c>
      <c r="U366" s="362" t="s">
        <v>401</v>
      </c>
    </row>
    <row r="367" spans="1:21" ht="15.75" customHeight="1">
      <c r="A367" s="47"/>
      <c r="B367" s="49"/>
      <c r="C367" s="49"/>
      <c r="D367" s="83"/>
      <c r="E367" s="51"/>
      <c r="F367" s="84"/>
      <c r="G367" s="53"/>
      <c r="H367" s="70"/>
      <c r="I367" s="102"/>
      <c r="J367" s="67"/>
      <c r="K367" s="51"/>
      <c r="L367" s="84"/>
      <c r="M367" s="53"/>
      <c r="N367" s="70"/>
      <c r="O367" s="70"/>
      <c r="P367" s="236"/>
      <c r="Q367" s="236"/>
      <c r="R367" s="70"/>
      <c r="S367" s="70"/>
      <c r="T367" s="71"/>
      <c r="U367" s="363"/>
    </row>
    <row r="368" spans="1:21" ht="15.75" customHeight="1">
      <c r="A368" s="47"/>
      <c r="B368" s="49"/>
      <c r="C368" s="49"/>
      <c r="D368" s="83"/>
      <c r="E368" s="51"/>
      <c r="F368" s="84"/>
      <c r="G368" s="53"/>
      <c r="H368" s="70"/>
      <c r="I368" s="102"/>
      <c r="J368" s="67"/>
      <c r="K368" s="51"/>
      <c r="L368" s="84"/>
      <c r="M368" s="53"/>
      <c r="N368" s="70"/>
      <c r="O368" s="70"/>
      <c r="P368" s="236"/>
      <c r="Q368" s="236"/>
      <c r="R368" s="70"/>
      <c r="S368" s="70"/>
      <c r="T368" s="71"/>
      <c r="U368" s="363"/>
    </row>
    <row r="369" spans="1:21" ht="15.75" customHeight="1">
      <c r="A369" s="47"/>
      <c r="B369" s="49"/>
      <c r="C369" s="49"/>
      <c r="D369" s="83"/>
      <c r="E369" s="51"/>
      <c r="F369" s="84"/>
      <c r="G369" s="53"/>
      <c r="H369" s="70"/>
      <c r="I369" s="102"/>
      <c r="J369" s="67"/>
      <c r="K369" s="51"/>
      <c r="L369" s="84"/>
      <c r="M369" s="53"/>
      <c r="N369" s="70"/>
      <c r="O369" s="70"/>
      <c r="P369" s="236"/>
      <c r="Q369" s="236"/>
      <c r="R369" s="70"/>
      <c r="S369" s="70"/>
      <c r="T369" s="71"/>
      <c r="U369" s="363"/>
    </row>
    <row r="370" spans="1:21" ht="15.75" customHeight="1">
      <c r="A370" s="55"/>
      <c r="B370" s="57"/>
      <c r="C370" s="57"/>
      <c r="D370" s="87"/>
      <c r="E370" s="59"/>
      <c r="F370" s="88"/>
      <c r="G370" s="61"/>
      <c r="H370" s="72"/>
      <c r="I370" s="103"/>
      <c r="J370" s="67"/>
      <c r="K370" s="59"/>
      <c r="L370" s="88"/>
      <c r="M370" s="61"/>
      <c r="N370" s="72"/>
      <c r="O370" s="72"/>
      <c r="P370" s="237"/>
      <c r="Q370" s="237"/>
      <c r="R370" s="72"/>
      <c r="S370" s="72"/>
      <c r="T370" s="73"/>
      <c r="U370" s="364"/>
    </row>
    <row r="371" spans="1:21" ht="30">
      <c r="A371" s="255">
        <v>76</v>
      </c>
      <c r="B371" s="257" t="s">
        <v>152</v>
      </c>
      <c r="C371" s="257" t="s">
        <v>153</v>
      </c>
      <c r="D371" s="79"/>
      <c r="E371" s="43"/>
      <c r="F371" s="80" t="s">
        <v>120</v>
      </c>
      <c r="G371" s="45"/>
      <c r="H371" s="68"/>
      <c r="I371" s="101"/>
      <c r="J371" s="66"/>
      <c r="K371" s="43">
        <v>400</v>
      </c>
      <c r="L371" s="80" t="s">
        <v>120</v>
      </c>
      <c r="M371" s="45">
        <v>31500</v>
      </c>
      <c r="N371" s="222">
        <f>K371*M371</f>
        <v>12600000</v>
      </c>
      <c r="O371" s="222">
        <v>300</v>
      </c>
      <c r="P371" s="222">
        <f>K371*O371</f>
        <v>120000</v>
      </c>
      <c r="Q371" s="222">
        <f>N371+P371</f>
        <v>12720000</v>
      </c>
      <c r="R371" s="222">
        <f>Q371*10%</f>
        <v>1272000</v>
      </c>
      <c r="S371" s="249">
        <f>Q371+R371</f>
        <v>13992000</v>
      </c>
      <c r="T371" s="250">
        <f>S371</f>
        <v>13992000</v>
      </c>
      <c r="U371" s="362" t="s">
        <v>400</v>
      </c>
    </row>
    <row r="372" spans="1:21" ht="15.75" customHeight="1">
      <c r="A372" s="47"/>
      <c r="B372" s="49"/>
      <c r="C372" s="49"/>
      <c r="D372" s="83"/>
      <c r="E372" s="51"/>
      <c r="F372" s="84"/>
      <c r="G372" s="53"/>
      <c r="H372" s="70"/>
      <c r="I372" s="102"/>
      <c r="J372" s="67"/>
      <c r="K372" s="51"/>
      <c r="L372" s="84"/>
      <c r="M372" s="53"/>
      <c r="N372" s="70"/>
      <c r="O372" s="70"/>
      <c r="P372" s="236"/>
      <c r="Q372" s="236"/>
      <c r="R372" s="70"/>
      <c r="S372" s="70"/>
      <c r="T372" s="71"/>
      <c r="U372" s="363"/>
    </row>
    <row r="373" spans="1:21" ht="15.75" customHeight="1">
      <c r="A373" s="47"/>
      <c r="B373" s="49"/>
      <c r="C373" s="49"/>
      <c r="D373" s="83"/>
      <c r="E373" s="51"/>
      <c r="F373" s="84"/>
      <c r="G373" s="53"/>
      <c r="H373" s="70"/>
      <c r="I373" s="102"/>
      <c r="J373" s="67"/>
      <c r="K373" s="51"/>
      <c r="L373" s="84"/>
      <c r="M373" s="53"/>
      <c r="N373" s="70"/>
      <c r="O373" s="70"/>
      <c r="P373" s="236"/>
      <c r="Q373" s="236"/>
      <c r="R373" s="70"/>
      <c r="S373" s="70"/>
      <c r="T373" s="71"/>
      <c r="U373" s="363"/>
    </row>
    <row r="374" spans="1:21" ht="15.75" customHeight="1">
      <c r="A374" s="47"/>
      <c r="B374" s="49"/>
      <c r="C374" s="49"/>
      <c r="D374" s="83"/>
      <c r="E374" s="51"/>
      <c r="F374" s="84"/>
      <c r="G374" s="53"/>
      <c r="H374" s="70"/>
      <c r="I374" s="102"/>
      <c r="J374" s="67"/>
      <c r="K374" s="51"/>
      <c r="L374" s="84"/>
      <c r="M374" s="53"/>
      <c r="N374" s="70"/>
      <c r="O374" s="70"/>
      <c r="P374" s="236"/>
      <c r="Q374" s="236"/>
      <c r="R374" s="70"/>
      <c r="S374" s="70"/>
      <c r="T374" s="71"/>
      <c r="U374" s="363"/>
    </row>
    <row r="375" spans="1:21" ht="15.75" customHeight="1">
      <c r="A375" s="55"/>
      <c r="B375" s="57"/>
      <c r="C375" s="57"/>
      <c r="D375" s="87"/>
      <c r="E375" s="59"/>
      <c r="F375" s="88"/>
      <c r="G375" s="61"/>
      <c r="H375" s="72"/>
      <c r="I375" s="103"/>
      <c r="J375" s="67"/>
      <c r="K375" s="59"/>
      <c r="L375" s="88"/>
      <c r="M375" s="61"/>
      <c r="N375" s="72"/>
      <c r="O375" s="72"/>
      <c r="P375" s="237"/>
      <c r="Q375" s="237"/>
      <c r="R375" s="72"/>
      <c r="S375" s="72"/>
      <c r="T375" s="73"/>
      <c r="U375" s="364"/>
    </row>
    <row r="376" spans="1:21">
      <c r="A376" s="255">
        <v>77</v>
      </c>
      <c r="B376" s="257" t="s">
        <v>157</v>
      </c>
      <c r="C376" s="257" t="s">
        <v>101</v>
      </c>
      <c r="D376" s="79"/>
      <c r="E376" s="43"/>
      <c r="F376" s="80" t="s">
        <v>83</v>
      </c>
      <c r="G376" s="45"/>
      <c r="H376" s="68"/>
      <c r="I376" s="101"/>
      <c r="J376" s="66"/>
      <c r="K376" s="43">
        <v>750</v>
      </c>
      <c r="L376" s="80" t="s">
        <v>83</v>
      </c>
      <c r="M376" s="45">
        <v>12450</v>
      </c>
      <c r="N376" s="222">
        <f>K376*M376</f>
        <v>9337500</v>
      </c>
      <c r="O376" s="222">
        <v>100</v>
      </c>
      <c r="P376" s="216">
        <f>K376*O376</f>
        <v>75000</v>
      </c>
      <c r="Q376" s="216">
        <f>N376+P376</f>
        <v>9412500</v>
      </c>
      <c r="R376" s="216">
        <f>Q376*10%</f>
        <v>941250</v>
      </c>
      <c r="S376" s="246">
        <f>Q376+R376</f>
        <v>10353750</v>
      </c>
      <c r="T376" s="217">
        <f>S376</f>
        <v>10353750</v>
      </c>
      <c r="U376" s="362" t="s">
        <v>399</v>
      </c>
    </row>
    <row r="377" spans="1:21" ht="15.75" customHeight="1">
      <c r="A377" s="47"/>
      <c r="B377" s="49"/>
      <c r="C377" s="49"/>
      <c r="D377" s="83"/>
      <c r="E377" s="51"/>
      <c r="F377" s="84"/>
      <c r="G377" s="53"/>
      <c r="H377" s="70"/>
      <c r="I377" s="102"/>
      <c r="J377" s="67"/>
      <c r="K377" s="51"/>
      <c r="L377" s="84"/>
      <c r="M377" s="53"/>
      <c r="N377" s="70"/>
      <c r="O377" s="70"/>
      <c r="P377" s="236"/>
      <c r="Q377" s="236"/>
      <c r="R377" s="70"/>
      <c r="S377" s="70"/>
      <c r="T377" s="71"/>
      <c r="U377" s="363"/>
    </row>
    <row r="378" spans="1:21" ht="15.75" customHeight="1">
      <c r="A378" s="47"/>
      <c r="B378" s="49"/>
      <c r="C378" s="49"/>
      <c r="D378" s="83"/>
      <c r="E378" s="51"/>
      <c r="F378" s="84"/>
      <c r="G378" s="53"/>
      <c r="H378" s="70"/>
      <c r="I378" s="102"/>
      <c r="J378" s="67"/>
      <c r="K378" s="51"/>
      <c r="L378" s="84"/>
      <c r="M378" s="53"/>
      <c r="N378" s="70"/>
      <c r="O378" s="70"/>
      <c r="P378" s="236"/>
      <c r="Q378" s="236"/>
      <c r="R378" s="70"/>
      <c r="S378" s="70"/>
      <c r="T378" s="71"/>
      <c r="U378" s="363"/>
    </row>
    <row r="379" spans="1:21" ht="15.75" customHeight="1">
      <c r="A379" s="47"/>
      <c r="B379" s="49"/>
      <c r="C379" s="49"/>
      <c r="D379" s="83"/>
      <c r="E379" s="51"/>
      <c r="F379" s="84"/>
      <c r="G379" s="53"/>
      <c r="H379" s="70"/>
      <c r="I379" s="102"/>
      <c r="J379" s="67"/>
      <c r="K379" s="51"/>
      <c r="L379" s="84"/>
      <c r="M379" s="53"/>
      <c r="N379" s="70"/>
      <c r="O379" s="70"/>
      <c r="P379" s="236"/>
      <c r="Q379" s="236"/>
      <c r="R379" s="70"/>
      <c r="S379" s="70"/>
      <c r="T379" s="71"/>
      <c r="U379" s="363"/>
    </row>
    <row r="380" spans="1:21" ht="15.75" customHeight="1">
      <c r="A380" s="55"/>
      <c r="B380" s="57"/>
      <c r="C380" s="57"/>
      <c r="D380" s="87"/>
      <c r="E380" s="59"/>
      <c r="F380" s="88"/>
      <c r="G380" s="61"/>
      <c r="H380" s="72"/>
      <c r="I380" s="103"/>
      <c r="J380" s="67"/>
      <c r="K380" s="59"/>
      <c r="L380" s="88"/>
      <c r="M380" s="61"/>
      <c r="N380" s="72"/>
      <c r="O380" s="72"/>
      <c r="P380" s="237"/>
      <c r="Q380" s="237"/>
      <c r="R380" s="72"/>
      <c r="S380" s="72"/>
      <c r="T380" s="73"/>
      <c r="U380" s="364"/>
    </row>
    <row r="381" spans="1:21">
      <c r="A381" s="255">
        <v>78</v>
      </c>
      <c r="B381" s="257" t="s">
        <v>159</v>
      </c>
      <c r="C381" s="257" t="s">
        <v>160</v>
      </c>
      <c r="D381" s="42"/>
      <c r="E381" s="43"/>
      <c r="F381" s="44" t="s">
        <v>83</v>
      </c>
      <c r="G381" s="45"/>
      <c r="H381" s="68"/>
      <c r="I381" s="101"/>
      <c r="J381" s="66"/>
      <c r="K381" s="43">
        <v>35</v>
      </c>
      <c r="L381" s="44" t="s">
        <v>83</v>
      </c>
      <c r="M381" s="45">
        <v>61000</v>
      </c>
      <c r="N381" s="222">
        <f>K381*M381</f>
        <v>2135000</v>
      </c>
      <c r="O381" s="222">
        <v>100</v>
      </c>
      <c r="P381" s="216">
        <f>K381*O381</f>
        <v>3500</v>
      </c>
      <c r="Q381" s="216">
        <f>N381+P381</f>
        <v>2138500</v>
      </c>
      <c r="R381" s="216">
        <f>Q381*10%</f>
        <v>213850</v>
      </c>
      <c r="S381" s="246">
        <f>Q381+R381</f>
        <v>2352350</v>
      </c>
      <c r="T381" s="217">
        <f>S381</f>
        <v>2352350</v>
      </c>
      <c r="U381" s="362" t="s">
        <v>398</v>
      </c>
    </row>
    <row r="382" spans="1:21" ht="15.75" customHeight="1">
      <c r="A382" s="47"/>
      <c r="B382" s="49"/>
      <c r="C382" s="49"/>
      <c r="D382" s="50"/>
      <c r="E382" s="51"/>
      <c r="F382" s="52"/>
      <c r="G382" s="53"/>
      <c r="H382" s="70"/>
      <c r="I382" s="102"/>
      <c r="J382" s="67"/>
      <c r="K382" s="51"/>
      <c r="L382" s="52"/>
      <c r="M382" s="53"/>
      <c r="N382" s="70"/>
      <c r="O382" s="70"/>
      <c r="P382" s="236"/>
      <c r="Q382" s="236"/>
      <c r="R382" s="70"/>
      <c r="S382" s="70"/>
      <c r="T382" s="71"/>
      <c r="U382" s="363"/>
    </row>
    <row r="383" spans="1:21" ht="15.75" customHeight="1">
      <c r="A383" s="47"/>
      <c r="B383" s="49"/>
      <c r="C383" s="49"/>
      <c r="D383" s="50"/>
      <c r="E383" s="51"/>
      <c r="F383" s="52"/>
      <c r="G383" s="53"/>
      <c r="H383" s="70"/>
      <c r="I383" s="102"/>
      <c r="J383" s="67"/>
      <c r="K383" s="51"/>
      <c r="L383" s="52"/>
      <c r="M383" s="53"/>
      <c r="N383" s="70"/>
      <c r="O383" s="70"/>
      <c r="P383" s="236"/>
      <c r="Q383" s="236"/>
      <c r="R383" s="70"/>
      <c r="S383" s="70"/>
      <c r="T383" s="71"/>
      <c r="U383" s="363"/>
    </row>
    <row r="384" spans="1:21" ht="15.75" customHeight="1">
      <c r="A384" s="47"/>
      <c r="B384" s="49"/>
      <c r="C384" s="49"/>
      <c r="D384" s="50"/>
      <c r="E384" s="51"/>
      <c r="F384" s="52"/>
      <c r="G384" s="53"/>
      <c r="H384" s="70"/>
      <c r="I384" s="102"/>
      <c r="J384" s="67"/>
      <c r="K384" s="51"/>
      <c r="L384" s="52"/>
      <c r="M384" s="53"/>
      <c r="N384" s="70"/>
      <c r="O384" s="70"/>
      <c r="P384" s="236"/>
      <c r="Q384" s="236"/>
      <c r="R384" s="70"/>
      <c r="S384" s="70"/>
      <c r="T384" s="71"/>
      <c r="U384" s="363"/>
    </row>
    <row r="385" spans="1:21" ht="15.75" customHeight="1">
      <c r="A385" s="55"/>
      <c r="B385" s="57"/>
      <c r="C385" s="57"/>
      <c r="D385" s="58"/>
      <c r="E385" s="59"/>
      <c r="F385" s="60"/>
      <c r="G385" s="61"/>
      <c r="H385" s="72"/>
      <c r="I385" s="103"/>
      <c r="J385" s="67"/>
      <c r="K385" s="59"/>
      <c r="L385" s="60"/>
      <c r="M385" s="61"/>
      <c r="N385" s="72"/>
      <c r="O385" s="72"/>
      <c r="P385" s="237"/>
      <c r="Q385" s="237"/>
      <c r="R385" s="72"/>
      <c r="S385" s="72"/>
      <c r="T385" s="73"/>
      <c r="U385" s="364"/>
    </row>
    <row r="386" spans="1:21">
      <c r="A386" s="255">
        <v>79</v>
      </c>
      <c r="B386" s="257" t="s">
        <v>161</v>
      </c>
      <c r="C386" s="257" t="s">
        <v>162</v>
      </c>
      <c r="D386" s="42"/>
      <c r="E386" s="43"/>
      <c r="F386" s="44" t="s">
        <v>83</v>
      </c>
      <c r="G386" s="45"/>
      <c r="H386" s="68"/>
      <c r="I386" s="101"/>
      <c r="J386" s="66"/>
      <c r="K386" s="43">
        <v>51832</v>
      </c>
      <c r="L386" s="44" t="s">
        <v>83</v>
      </c>
      <c r="M386" s="45">
        <v>4545</v>
      </c>
      <c r="N386" s="222">
        <f>K386*M386</f>
        <v>235576440</v>
      </c>
      <c r="O386" s="222">
        <v>5</v>
      </c>
      <c r="P386" s="216">
        <f>K386*O386</f>
        <v>259160</v>
      </c>
      <c r="Q386" s="216">
        <f>N386+P386</f>
        <v>235835600</v>
      </c>
      <c r="R386" s="216">
        <f>Q386*10%</f>
        <v>23583560</v>
      </c>
      <c r="S386" s="246">
        <f>Q386+R386</f>
        <v>259419160</v>
      </c>
      <c r="T386" s="217">
        <f>S386</f>
        <v>259419160</v>
      </c>
      <c r="U386" s="362" t="s">
        <v>397</v>
      </c>
    </row>
    <row r="387" spans="1:21" ht="15.75" customHeight="1">
      <c r="A387" s="47"/>
      <c r="B387" s="49"/>
      <c r="C387" s="49"/>
      <c r="D387" s="50"/>
      <c r="E387" s="51"/>
      <c r="F387" s="52"/>
      <c r="G387" s="53"/>
      <c r="H387" s="70"/>
      <c r="I387" s="102"/>
      <c r="J387" s="67"/>
      <c r="K387" s="51"/>
      <c r="L387" s="52"/>
      <c r="M387" s="53"/>
      <c r="N387" s="70"/>
      <c r="O387" s="70"/>
      <c r="P387" s="236"/>
      <c r="Q387" s="236"/>
      <c r="R387" s="70"/>
      <c r="S387" s="70"/>
      <c r="T387" s="71"/>
      <c r="U387" s="363"/>
    </row>
    <row r="388" spans="1:21" ht="15.75" customHeight="1">
      <c r="A388" s="47"/>
      <c r="B388" s="49"/>
      <c r="C388" s="49"/>
      <c r="D388" s="50"/>
      <c r="E388" s="51"/>
      <c r="F388" s="52"/>
      <c r="G388" s="53"/>
      <c r="H388" s="70"/>
      <c r="I388" s="102"/>
      <c r="J388" s="67"/>
      <c r="K388" s="51"/>
      <c r="L388" s="52"/>
      <c r="M388" s="53"/>
      <c r="N388" s="70"/>
      <c r="O388" s="70"/>
      <c r="P388" s="236"/>
      <c r="Q388" s="236"/>
      <c r="R388" s="70"/>
      <c r="S388" s="70"/>
      <c r="T388" s="71"/>
      <c r="U388" s="363"/>
    </row>
    <row r="389" spans="1:21" ht="15.75" customHeight="1">
      <c r="A389" s="47"/>
      <c r="B389" s="49"/>
      <c r="C389" s="49"/>
      <c r="D389" s="50"/>
      <c r="E389" s="51"/>
      <c r="F389" s="52"/>
      <c r="G389" s="53"/>
      <c r="H389" s="70"/>
      <c r="I389" s="102"/>
      <c r="J389" s="67"/>
      <c r="K389" s="51"/>
      <c r="L389" s="52"/>
      <c r="M389" s="53"/>
      <c r="N389" s="70"/>
      <c r="O389" s="70"/>
      <c r="P389" s="236"/>
      <c r="Q389" s="236"/>
      <c r="R389" s="70"/>
      <c r="S389" s="70"/>
      <c r="T389" s="71"/>
      <c r="U389" s="363"/>
    </row>
    <row r="390" spans="1:21" ht="15.75" customHeight="1">
      <c r="A390" s="55"/>
      <c r="B390" s="57"/>
      <c r="C390" s="57"/>
      <c r="D390" s="58"/>
      <c r="E390" s="59"/>
      <c r="F390" s="60"/>
      <c r="G390" s="61"/>
      <c r="H390" s="72"/>
      <c r="I390" s="103"/>
      <c r="J390" s="8"/>
      <c r="K390" s="59"/>
      <c r="L390" s="60"/>
      <c r="M390" s="61"/>
      <c r="N390" s="72"/>
      <c r="O390" s="72"/>
      <c r="P390" s="237"/>
      <c r="Q390" s="237"/>
      <c r="R390" s="72"/>
      <c r="S390" s="72"/>
      <c r="T390" s="73"/>
      <c r="U390" s="364"/>
    </row>
    <row r="391" spans="1:21">
      <c r="A391" s="255">
        <v>80</v>
      </c>
      <c r="B391" s="257" t="s">
        <v>158</v>
      </c>
      <c r="C391" s="257" t="s">
        <v>87</v>
      </c>
      <c r="D391" s="42"/>
      <c r="E391" s="43"/>
      <c r="F391" s="44" t="s">
        <v>83</v>
      </c>
      <c r="G391" s="45"/>
      <c r="H391" s="68"/>
      <c r="I391" s="101"/>
      <c r="J391" s="67"/>
      <c r="K391" s="43">
        <v>30396</v>
      </c>
      <c r="L391" s="44" t="s">
        <v>83</v>
      </c>
      <c r="M391" s="45">
        <v>9795</v>
      </c>
      <c r="N391" s="222">
        <f>K391*M391</f>
        <v>297728820</v>
      </c>
      <c r="O391" s="222">
        <v>5</v>
      </c>
      <c r="P391" s="216">
        <f>K391*O391</f>
        <v>151980</v>
      </c>
      <c r="Q391" s="216">
        <f>N391+P391</f>
        <v>297880800</v>
      </c>
      <c r="R391" s="216">
        <f>Q391*10%</f>
        <v>29788080</v>
      </c>
      <c r="S391" s="246">
        <f>Q391+R391</f>
        <v>327668880</v>
      </c>
      <c r="T391" s="217">
        <f>S391</f>
        <v>327668880</v>
      </c>
      <c r="U391" s="362" t="s">
        <v>396</v>
      </c>
    </row>
    <row r="392" spans="1:21" ht="15.75" customHeight="1">
      <c r="A392" s="47"/>
      <c r="B392" s="49"/>
      <c r="C392" s="49"/>
      <c r="D392" s="50"/>
      <c r="E392" s="51"/>
      <c r="F392" s="52"/>
      <c r="G392" s="53"/>
      <c r="H392" s="70"/>
      <c r="I392" s="102"/>
      <c r="J392" s="67"/>
      <c r="K392" s="51"/>
      <c r="L392" s="52"/>
      <c r="M392" s="53"/>
      <c r="N392" s="70"/>
      <c r="O392" s="70"/>
      <c r="P392" s="236"/>
      <c r="Q392" s="236"/>
      <c r="R392" s="70"/>
      <c r="S392" s="70"/>
      <c r="T392" s="71"/>
      <c r="U392" s="363"/>
    </row>
    <row r="393" spans="1:21" ht="15.75" customHeight="1">
      <c r="A393" s="47"/>
      <c r="B393" s="49"/>
      <c r="C393" s="49"/>
      <c r="D393" s="50"/>
      <c r="E393" s="51"/>
      <c r="F393" s="52"/>
      <c r="G393" s="53"/>
      <c r="H393" s="70"/>
      <c r="I393" s="102"/>
      <c r="J393" s="67"/>
      <c r="K393" s="51"/>
      <c r="L393" s="52"/>
      <c r="M393" s="53"/>
      <c r="N393" s="70"/>
      <c r="O393" s="70"/>
      <c r="P393" s="236"/>
      <c r="Q393" s="236"/>
      <c r="R393" s="70"/>
      <c r="S393" s="70"/>
      <c r="T393" s="71"/>
      <c r="U393" s="363"/>
    </row>
    <row r="394" spans="1:21" ht="15.75" customHeight="1">
      <c r="A394" s="47"/>
      <c r="B394" s="49"/>
      <c r="C394" s="49"/>
      <c r="D394" s="50"/>
      <c r="E394" s="51"/>
      <c r="F394" s="52"/>
      <c r="G394" s="53"/>
      <c r="H394" s="70"/>
      <c r="I394" s="102"/>
      <c r="J394" s="67"/>
      <c r="K394" s="51"/>
      <c r="L394" s="52"/>
      <c r="M394" s="53"/>
      <c r="N394" s="70"/>
      <c r="O394" s="70"/>
      <c r="P394" s="236"/>
      <c r="Q394" s="236"/>
      <c r="R394" s="70"/>
      <c r="S394" s="70"/>
      <c r="T394" s="71"/>
      <c r="U394" s="363"/>
    </row>
    <row r="395" spans="1:21" ht="15.75" customHeight="1">
      <c r="A395" s="55"/>
      <c r="B395" s="57"/>
      <c r="C395" s="57"/>
      <c r="D395" s="58"/>
      <c r="E395" s="59"/>
      <c r="F395" s="60"/>
      <c r="G395" s="61"/>
      <c r="H395" s="72"/>
      <c r="I395" s="103"/>
      <c r="J395" s="8"/>
      <c r="K395" s="59"/>
      <c r="L395" s="60"/>
      <c r="M395" s="61"/>
      <c r="N395" s="72"/>
      <c r="O395" s="72"/>
      <c r="P395" s="237"/>
      <c r="Q395" s="237"/>
      <c r="R395" s="72"/>
      <c r="S395" s="72"/>
      <c r="T395" s="73"/>
      <c r="U395" s="364"/>
    </row>
    <row r="396" spans="1:21" ht="30">
      <c r="A396" s="255">
        <v>81</v>
      </c>
      <c r="B396" s="257" t="s">
        <v>166</v>
      </c>
      <c r="C396" s="257" t="s">
        <v>167</v>
      </c>
      <c r="D396" s="79"/>
      <c r="E396" s="43"/>
      <c r="F396" s="80" t="s">
        <v>83</v>
      </c>
      <c r="G396" s="45"/>
      <c r="H396" s="68"/>
      <c r="I396" s="68"/>
      <c r="J396" s="68"/>
      <c r="K396" s="43">
        <v>30</v>
      </c>
      <c r="L396" s="80" t="s">
        <v>83</v>
      </c>
      <c r="M396" s="45">
        <v>96850</v>
      </c>
      <c r="N396" s="222">
        <f>K396*M396</f>
        <v>2905500</v>
      </c>
      <c r="O396" s="222">
        <v>1000</v>
      </c>
      <c r="P396" s="222">
        <f>K396*O396</f>
        <v>30000</v>
      </c>
      <c r="Q396" s="222">
        <f>N396+P396</f>
        <v>2935500</v>
      </c>
      <c r="R396" s="222">
        <f>Q396*10%</f>
        <v>293550</v>
      </c>
      <c r="S396" s="249">
        <f>Q396+R396</f>
        <v>3229050</v>
      </c>
      <c r="T396" s="250">
        <f>S396</f>
        <v>3229050</v>
      </c>
      <c r="U396" s="362" t="s">
        <v>395</v>
      </c>
    </row>
    <row r="397" spans="1:21" ht="15.75" customHeight="1">
      <c r="A397" s="47"/>
      <c r="B397" s="49"/>
      <c r="C397" s="49"/>
      <c r="D397" s="83"/>
      <c r="E397" s="51"/>
      <c r="F397" s="84"/>
      <c r="G397" s="53"/>
      <c r="H397" s="70"/>
      <c r="I397" s="70"/>
      <c r="J397" s="70"/>
      <c r="K397" s="51"/>
      <c r="L397" s="84"/>
      <c r="M397" s="53"/>
      <c r="N397" s="70"/>
      <c r="O397" s="70"/>
      <c r="P397" s="236"/>
      <c r="Q397" s="236"/>
      <c r="R397" s="70"/>
      <c r="S397" s="70"/>
      <c r="T397" s="71"/>
      <c r="U397" s="363"/>
    </row>
    <row r="398" spans="1:21" ht="15.75" customHeight="1">
      <c r="A398" s="47"/>
      <c r="B398" s="49"/>
      <c r="C398" s="49"/>
      <c r="D398" s="83"/>
      <c r="E398" s="51"/>
      <c r="F398" s="84"/>
      <c r="G398" s="53"/>
      <c r="H398" s="70"/>
      <c r="I398" s="70"/>
      <c r="J398" s="70"/>
      <c r="K398" s="51"/>
      <c r="L398" s="84"/>
      <c r="M398" s="53"/>
      <c r="N398" s="70"/>
      <c r="O398" s="70"/>
      <c r="P398" s="236"/>
      <c r="Q398" s="236"/>
      <c r="R398" s="70"/>
      <c r="S398" s="70"/>
      <c r="T398" s="71"/>
      <c r="U398" s="363"/>
    </row>
    <row r="399" spans="1:21" ht="15.75" customHeight="1">
      <c r="A399" s="47"/>
      <c r="B399" s="49"/>
      <c r="C399" s="49"/>
      <c r="D399" s="83"/>
      <c r="E399" s="51"/>
      <c r="F399" s="84"/>
      <c r="G399" s="53"/>
      <c r="H399" s="70"/>
      <c r="I399" s="70"/>
      <c r="J399" s="70"/>
      <c r="K399" s="51"/>
      <c r="L399" s="84"/>
      <c r="M399" s="53"/>
      <c r="N399" s="70"/>
      <c r="O399" s="70"/>
      <c r="P399" s="236"/>
      <c r="Q399" s="236"/>
      <c r="R399" s="70"/>
      <c r="S399" s="70"/>
      <c r="T399" s="71"/>
      <c r="U399" s="363"/>
    </row>
    <row r="400" spans="1:21" ht="15.75" customHeight="1">
      <c r="A400" s="55"/>
      <c r="B400" s="57"/>
      <c r="C400" s="57"/>
      <c r="D400" s="87"/>
      <c r="E400" s="59"/>
      <c r="F400" s="88"/>
      <c r="G400" s="61"/>
      <c r="H400" s="72"/>
      <c r="I400" s="72"/>
      <c r="J400" s="72"/>
      <c r="K400" s="59"/>
      <c r="L400" s="88"/>
      <c r="M400" s="61"/>
      <c r="N400" s="72"/>
      <c r="O400" s="72"/>
      <c r="P400" s="237"/>
      <c r="Q400" s="237"/>
      <c r="R400" s="72"/>
      <c r="S400" s="72"/>
      <c r="T400" s="73"/>
      <c r="U400" s="364"/>
    </row>
    <row r="401" spans="1:21" ht="30">
      <c r="A401" s="255">
        <v>82</v>
      </c>
      <c r="B401" s="257" t="s">
        <v>163</v>
      </c>
      <c r="C401" s="257" t="s">
        <v>164</v>
      </c>
      <c r="D401" s="261" t="s">
        <v>69</v>
      </c>
      <c r="E401" s="43"/>
      <c r="F401" s="44" t="s">
        <v>83</v>
      </c>
      <c r="G401" s="45"/>
      <c r="H401" s="68"/>
      <c r="I401" s="101"/>
      <c r="J401" s="66"/>
      <c r="K401" s="43">
        <v>3216</v>
      </c>
      <c r="L401" s="44" t="s">
        <v>83</v>
      </c>
      <c r="M401" s="45">
        <v>39850</v>
      </c>
      <c r="N401" s="222">
        <f>K401*M401</f>
        <v>128157600</v>
      </c>
      <c r="O401" s="222">
        <v>50</v>
      </c>
      <c r="P401" s="222">
        <f>K401*O401</f>
        <v>160800</v>
      </c>
      <c r="Q401" s="222">
        <f>N401+P401</f>
        <v>128318400</v>
      </c>
      <c r="R401" s="222">
        <f>Q401*10%</f>
        <v>12831840</v>
      </c>
      <c r="S401" s="249">
        <f>Q401+R401</f>
        <v>141150240</v>
      </c>
      <c r="T401" s="250">
        <f>S401</f>
        <v>141150240</v>
      </c>
      <c r="U401" s="362" t="s">
        <v>394</v>
      </c>
    </row>
    <row r="402" spans="1:21" ht="15.75" customHeight="1">
      <c r="A402" s="47"/>
      <c r="B402" s="49"/>
      <c r="C402" s="49"/>
      <c r="D402" s="50"/>
      <c r="E402" s="51"/>
      <c r="F402" s="52"/>
      <c r="G402" s="53"/>
      <c r="H402" s="70"/>
      <c r="I402" s="102"/>
      <c r="J402" s="67"/>
      <c r="K402" s="51"/>
      <c r="L402" s="52"/>
      <c r="M402" s="53"/>
      <c r="N402" s="70"/>
      <c r="O402" s="70"/>
      <c r="P402" s="236"/>
      <c r="Q402" s="236"/>
      <c r="R402" s="70"/>
      <c r="S402" s="70"/>
      <c r="T402" s="71"/>
      <c r="U402" s="363"/>
    </row>
    <row r="403" spans="1:21" ht="15.75" customHeight="1">
      <c r="A403" s="47"/>
      <c r="B403" s="49"/>
      <c r="C403" s="49"/>
      <c r="D403" s="50"/>
      <c r="E403" s="51"/>
      <c r="F403" s="52"/>
      <c r="G403" s="53"/>
      <c r="H403" s="70"/>
      <c r="I403" s="102"/>
      <c r="J403" s="67"/>
      <c r="K403" s="51"/>
      <c r="L403" s="52"/>
      <c r="M403" s="53"/>
      <c r="N403" s="70"/>
      <c r="O403" s="70"/>
      <c r="P403" s="236"/>
      <c r="Q403" s="236"/>
      <c r="R403" s="70"/>
      <c r="S403" s="70"/>
      <c r="T403" s="71"/>
      <c r="U403" s="363"/>
    </row>
    <row r="404" spans="1:21" ht="15.75" customHeight="1">
      <c r="A404" s="47"/>
      <c r="B404" s="49"/>
      <c r="C404" s="49"/>
      <c r="D404" s="50"/>
      <c r="E404" s="51"/>
      <c r="F404" s="52"/>
      <c r="G404" s="53"/>
      <c r="H404" s="70"/>
      <c r="I404" s="102"/>
      <c r="J404" s="67"/>
      <c r="K404" s="51"/>
      <c r="L404" s="52"/>
      <c r="M404" s="53"/>
      <c r="N404" s="70"/>
      <c r="O404" s="70"/>
      <c r="P404" s="236"/>
      <c r="Q404" s="236"/>
      <c r="R404" s="70"/>
      <c r="S404" s="70"/>
      <c r="T404" s="71"/>
      <c r="U404" s="363"/>
    </row>
    <row r="405" spans="1:21" ht="15.75" customHeight="1">
      <c r="A405" s="55"/>
      <c r="B405" s="57"/>
      <c r="C405" s="57"/>
      <c r="D405" s="58"/>
      <c r="E405" s="59"/>
      <c r="F405" s="60"/>
      <c r="G405" s="61"/>
      <c r="H405" s="72"/>
      <c r="I405" s="103"/>
      <c r="J405" s="67"/>
      <c r="K405" s="59"/>
      <c r="L405" s="60"/>
      <c r="M405" s="61"/>
      <c r="N405" s="72"/>
      <c r="O405" s="72"/>
      <c r="P405" s="237"/>
      <c r="Q405" s="237"/>
      <c r="R405" s="72"/>
      <c r="S405" s="72"/>
      <c r="T405" s="73"/>
      <c r="U405" s="364"/>
    </row>
    <row r="406" spans="1:21" ht="30">
      <c r="A406" s="255">
        <v>83</v>
      </c>
      <c r="B406" s="257" t="s">
        <v>165</v>
      </c>
      <c r="C406" s="257" t="s">
        <v>102</v>
      </c>
      <c r="D406" s="79"/>
      <c r="E406" s="43"/>
      <c r="F406" s="80" t="s">
        <v>83</v>
      </c>
      <c r="G406" s="45"/>
      <c r="H406" s="68"/>
      <c r="I406" s="101"/>
      <c r="J406" s="66"/>
      <c r="K406" s="43">
        <v>5386</v>
      </c>
      <c r="L406" s="80" t="s">
        <v>83</v>
      </c>
      <c r="M406" s="45">
        <v>29360</v>
      </c>
      <c r="N406" s="222">
        <f>K406*M406</f>
        <v>158132960</v>
      </c>
      <c r="O406" s="222">
        <v>40</v>
      </c>
      <c r="P406" s="222">
        <f>K406*O406</f>
        <v>215440</v>
      </c>
      <c r="Q406" s="222">
        <f>N406+P406</f>
        <v>158348400</v>
      </c>
      <c r="R406" s="222">
        <f>Q406*10%</f>
        <v>15834840</v>
      </c>
      <c r="S406" s="249">
        <f>Q406+R406</f>
        <v>174183240</v>
      </c>
      <c r="T406" s="250">
        <f>S406</f>
        <v>174183240</v>
      </c>
      <c r="U406" s="362" t="s">
        <v>393</v>
      </c>
    </row>
    <row r="407" spans="1:21" ht="15.75" customHeight="1">
      <c r="A407" s="47"/>
      <c r="B407" s="49"/>
      <c r="C407" s="49"/>
      <c r="D407" s="83"/>
      <c r="E407" s="51"/>
      <c r="F407" s="84"/>
      <c r="G407" s="53"/>
      <c r="H407" s="70"/>
      <c r="I407" s="102"/>
      <c r="J407" s="67"/>
      <c r="K407" s="51"/>
      <c r="L407" s="84"/>
      <c r="M407" s="53"/>
      <c r="N407" s="70"/>
      <c r="O407" s="70"/>
      <c r="P407" s="236"/>
      <c r="Q407" s="236"/>
      <c r="R407" s="70"/>
      <c r="S407" s="70"/>
      <c r="T407" s="71"/>
      <c r="U407" s="363"/>
    </row>
    <row r="408" spans="1:21" ht="15.75" customHeight="1">
      <c r="A408" s="47"/>
      <c r="B408" s="49"/>
      <c r="C408" s="49"/>
      <c r="D408" s="83"/>
      <c r="E408" s="51"/>
      <c r="F408" s="84"/>
      <c r="G408" s="53"/>
      <c r="H408" s="70"/>
      <c r="I408" s="102"/>
      <c r="J408" s="67"/>
      <c r="K408" s="51"/>
      <c r="L408" s="84"/>
      <c r="M408" s="53"/>
      <c r="N408" s="70"/>
      <c r="O408" s="70"/>
      <c r="P408" s="236"/>
      <c r="Q408" s="236"/>
      <c r="R408" s="70"/>
      <c r="S408" s="70"/>
      <c r="T408" s="71"/>
      <c r="U408" s="363"/>
    </row>
    <row r="409" spans="1:21" ht="15.75" customHeight="1">
      <c r="A409" s="47"/>
      <c r="B409" s="49"/>
      <c r="C409" s="49"/>
      <c r="D409" s="83"/>
      <c r="E409" s="51"/>
      <c r="F409" s="84"/>
      <c r="G409" s="53"/>
      <c r="H409" s="70"/>
      <c r="I409" s="102"/>
      <c r="J409" s="67"/>
      <c r="K409" s="51"/>
      <c r="L409" s="84"/>
      <c r="M409" s="53"/>
      <c r="N409" s="70"/>
      <c r="O409" s="70"/>
      <c r="P409" s="236"/>
      <c r="Q409" s="236"/>
      <c r="R409" s="70"/>
      <c r="S409" s="70"/>
      <c r="T409" s="71"/>
      <c r="U409" s="363"/>
    </row>
    <row r="410" spans="1:21" ht="15.75" customHeight="1">
      <c r="A410" s="55"/>
      <c r="B410" s="57"/>
      <c r="C410" s="57"/>
      <c r="D410" s="87"/>
      <c r="E410" s="59"/>
      <c r="F410" s="88"/>
      <c r="G410" s="61"/>
      <c r="H410" s="72"/>
      <c r="I410" s="103"/>
      <c r="J410" s="67"/>
      <c r="K410" s="59"/>
      <c r="L410" s="88"/>
      <c r="M410" s="61"/>
      <c r="N410" s="72"/>
      <c r="O410" s="72"/>
      <c r="P410" s="237"/>
      <c r="Q410" s="237"/>
      <c r="R410" s="72"/>
      <c r="S410" s="72"/>
      <c r="T410" s="73"/>
      <c r="U410" s="364"/>
    </row>
    <row r="411" spans="1:21">
      <c r="A411" s="255">
        <v>84</v>
      </c>
      <c r="B411" s="257" t="s">
        <v>169</v>
      </c>
      <c r="C411" s="257" t="s">
        <v>170</v>
      </c>
      <c r="D411" s="79"/>
      <c r="E411" s="43"/>
      <c r="F411" s="80" t="s">
        <v>83</v>
      </c>
      <c r="G411" s="45"/>
      <c r="H411" s="68"/>
      <c r="I411" s="131" t="s">
        <v>285</v>
      </c>
      <c r="J411" s="66"/>
      <c r="K411" s="43">
        <v>135</v>
      </c>
      <c r="L411" s="80" t="s">
        <v>83</v>
      </c>
      <c r="M411" s="45">
        <v>30300</v>
      </c>
      <c r="N411" s="222">
        <f>K411*M411</f>
        <v>4090500</v>
      </c>
      <c r="O411" s="222">
        <v>100</v>
      </c>
      <c r="P411" s="216">
        <f>K411*O411</f>
        <v>13500</v>
      </c>
      <c r="Q411" s="216">
        <f>N411+P411</f>
        <v>4104000</v>
      </c>
      <c r="R411" s="216">
        <f>Q411*10%</f>
        <v>410400</v>
      </c>
      <c r="S411" s="246">
        <f>Q411+R411</f>
        <v>4514400</v>
      </c>
      <c r="T411" s="217">
        <f>S411</f>
        <v>4514400</v>
      </c>
      <c r="U411" s="362" t="s">
        <v>335</v>
      </c>
    </row>
    <row r="412" spans="1:21" ht="15.75" customHeight="1">
      <c r="A412" s="47"/>
      <c r="B412" s="49"/>
      <c r="C412" s="49"/>
      <c r="D412" s="83"/>
      <c r="E412" s="51"/>
      <c r="F412" s="84"/>
      <c r="G412" s="53"/>
      <c r="H412" s="70"/>
      <c r="I412" s="102"/>
      <c r="J412" s="67"/>
      <c r="K412" s="51"/>
      <c r="L412" s="84"/>
      <c r="M412" s="53"/>
      <c r="N412" s="70"/>
      <c r="O412" s="70"/>
      <c r="P412" s="236"/>
      <c r="Q412" s="236"/>
      <c r="R412" s="70"/>
      <c r="S412" s="70"/>
      <c r="T412" s="71"/>
      <c r="U412" s="363"/>
    </row>
    <row r="413" spans="1:21" ht="15.75" customHeight="1">
      <c r="A413" s="47"/>
      <c r="B413" s="49"/>
      <c r="C413" s="49"/>
      <c r="D413" s="83"/>
      <c r="E413" s="51"/>
      <c r="F413" s="84"/>
      <c r="G413" s="53"/>
      <c r="H413" s="70"/>
      <c r="I413" s="102"/>
      <c r="J413" s="67"/>
      <c r="K413" s="51"/>
      <c r="L413" s="84"/>
      <c r="M413" s="53"/>
      <c r="N413" s="70"/>
      <c r="O413" s="70"/>
      <c r="P413" s="236"/>
      <c r="Q413" s="236"/>
      <c r="R413" s="70"/>
      <c r="S413" s="70"/>
      <c r="T413" s="71"/>
      <c r="U413" s="363"/>
    </row>
    <row r="414" spans="1:21" ht="15.75" customHeight="1">
      <c r="A414" s="47"/>
      <c r="B414" s="49"/>
      <c r="C414" s="49"/>
      <c r="D414" s="83"/>
      <c r="E414" s="51"/>
      <c r="F414" s="84"/>
      <c r="G414" s="53"/>
      <c r="H414" s="70"/>
      <c r="I414" s="102"/>
      <c r="J414" s="67"/>
      <c r="K414" s="51"/>
      <c r="L414" s="84"/>
      <c r="M414" s="53"/>
      <c r="N414" s="70"/>
      <c r="O414" s="70"/>
      <c r="P414" s="236"/>
      <c r="Q414" s="236"/>
      <c r="R414" s="70"/>
      <c r="S414" s="70"/>
      <c r="T414" s="71"/>
      <c r="U414" s="363"/>
    </row>
    <row r="415" spans="1:21" ht="15.75" customHeight="1">
      <c r="A415" s="55"/>
      <c r="B415" s="57"/>
      <c r="C415" s="57"/>
      <c r="D415" s="87"/>
      <c r="E415" s="59"/>
      <c r="F415" s="88"/>
      <c r="G415" s="61"/>
      <c r="H415" s="72"/>
      <c r="I415" s="103"/>
      <c r="J415" s="67"/>
      <c r="K415" s="59"/>
      <c r="L415" s="88"/>
      <c r="M415" s="61"/>
      <c r="N415" s="72"/>
      <c r="O415" s="72"/>
      <c r="P415" s="237"/>
      <c r="Q415" s="237"/>
      <c r="R415" s="72"/>
      <c r="S415" s="72"/>
      <c r="T415" s="73"/>
      <c r="U415" s="364"/>
    </row>
    <row r="416" spans="1:21">
      <c r="A416" s="255">
        <v>85</v>
      </c>
      <c r="B416" s="257" t="s">
        <v>42</v>
      </c>
      <c r="C416" s="257" t="s">
        <v>43</v>
      </c>
      <c r="D416" s="42"/>
      <c r="E416" s="43"/>
      <c r="F416" s="44" t="s">
        <v>83</v>
      </c>
      <c r="G416" s="45"/>
      <c r="H416" s="68"/>
      <c r="I416" s="131" t="s">
        <v>287</v>
      </c>
      <c r="J416" s="66"/>
      <c r="K416" s="43">
        <v>60</v>
      </c>
      <c r="L416" s="44" t="s">
        <v>83</v>
      </c>
      <c r="M416" s="45">
        <v>79200</v>
      </c>
      <c r="N416" s="222">
        <f>K416*M416</f>
        <v>4752000</v>
      </c>
      <c r="O416" s="222">
        <v>100</v>
      </c>
      <c r="P416" s="216">
        <f>K416*O416</f>
        <v>6000</v>
      </c>
      <c r="Q416" s="216">
        <f>N416+P416</f>
        <v>4758000</v>
      </c>
      <c r="R416" s="216">
        <f>Q416*10%</f>
        <v>475800</v>
      </c>
      <c r="S416" s="246">
        <f>Q416+R416</f>
        <v>5233800</v>
      </c>
      <c r="T416" s="217">
        <f>S416</f>
        <v>5233800</v>
      </c>
      <c r="U416" s="362" t="s">
        <v>334</v>
      </c>
    </row>
    <row r="417" spans="1:21" ht="15.75" customHeight="1">
      <c r="A417" s="47"/>
      <c r="B417" s="49"/>
      <c r="C417" s="49"/>
      <c r="D417" s="50"/>
      <c r="E417" s="51"/>
      <c r="F417" s="52"/>
      <c r="G417" s="53"/>
      <c r="H417" s="70"/>
      <c r="I417" s="102"/>
      <c r="J417" s="67"/>
      <c r="K417" s="51"/>
      <c r="L417" s="52"/>
      <c r="M417" s="53"/>
      <c r="N417" s="70"/>
      <c r="O417" s="70"/>
      <c r="P417" s="236"/>
      <c r="Q417" s="236"/>
      <c r="R417" s="70"/>
      <c r="S417" s="70"/>
      <c r="T417" s="71"/>
      <c r="U417" s="363"/>
    </row>
    <row r="418" spans="1:21" ht="15.75" customHeight="1">
      <c r="A418" s="47"/>
      <c r="B418" s="49"/>
      <c r="C418" s="49"/>
      <c r="D418" s="50"/>
      <c r="E418" s="51"/>
      <c r="F418" s="52"/>
      <c r="G418" s="53"/>
      <c r="H418" s="70"/>
      <c r="I418" s="102"/>
      <c r="J418" s="67"/>
      <c r="K418" s="51"/>
      <c r="L418" s="52"/>
      <c r="M418" s="53"/>
      <c r="N418" s="70"/>
      <c r="O418" s="70"/>
      <c r="P418" s="236"/>
      <c r="Q418" s="236"/>
      <c r="R418" s="70"/>
      <c r="S418" s="70"/>
      <c r="T418" s="71"/>
      <c r="U418" s="363"/>
    </row>
    <row r="419" spans="1:21" ht="15.75" customHeight="1">
      <c r="A419" s="47"/>
      <c r="B419" s="49"/>
      <c r="C419" s="49"/>
      <c r="D419" s="50"/>
      <c r="E419" s="51"/>
      <c r="F419" s="52"/>
      <c r="G419" s="53"/>
      <c r="H419" s="70"/>
      <c r="I419" s="102"/>
      <c r="J419" s="67"/>
      <c r="K419" s="51"/>
      <c r="L419" s="52"/>
      <c r="M419" s="53"/>
      <c r="N419" s="70"/>
      <c r="O419" s="70"/>
      <c r="P419" s="236"/>
      <c r="Q419" s="236"/>
      <c r="R419" s="70"/>
      <c r="S419" s="70"/>
      <c r="T419" s="71"/>
      <c r="U419" s="363"/>
    </row>
    <row r="420" spans="1:21" ht="15.75" customHeight="1">
      <c r="A420" s="55"/>
      <c r="B420" s="57"/>
      <c r="C420" s="57"/>
      <c r="D420" s="58"/>
      <c r="E420" s="59"/>
      <c r="F420" s="60"/>
      <c r="G420" s="61"/>
      <c r="H420" s="72"/>
      <c r="I420" s="103"/>
      <c r="J420" s="67"/>
      <c r="K420" s="59"/>
      <c r="L420" s="60"/>
      <c r="M420" s="61"/>
      <c r="N420" s="72"/>
      <c r="O420" s="72"/>
      <c r="P420" s="237"/>
      <c r="Q420" s="237"/>
      <c r="R420" s="72"/>
      <c r="S420" s="72"/>
      <c r="T420" s="73"/>
      <c r="U420" s="364"/>
    </row>
    <row r="421" spans="1:21" s="35" customFormat="1">
      <c r="A421" s="255">
        <v>86</v>
      </c>
      <c r="B421" s="263" t="s">
        <v>168</v>
      </c>
      <c r="C421" s="263" t="s">
        <v>252</v>
      </c>
      <c r="D421" s="94"/>
      <c r="E421" s="152"/>
      <c r="F421" s="93" t="s">
        <v>83</v>
      </c>
      <c r="G421" s="153"/>
      <c r="H421" s="365" t="s">
        <v>286</v>
      </c>
      <c r="I421" s="131" t="s">
        <v>287</v>
      </c>
      <c r="J421" s="128"/>
      <c r="K421" s="152">
        <v>4378</v>
      </c>
      <c r="L421" s="93" t="s">
        <v>83</v>
      </c>
      <c r="M421" s="153">
        <v>298400</v>
      </c>
      <c r="N421" s="222">
        <f>K421*M421</f>
        <v>1306395200</v>
      </c>
      <c r="O421" s="222">
        <v>100</v>
      </c>
      <c r="P421" s="216">
        <f>K421*O421</f>
        <v>437800</v>
      </c>
      <c r="Q421" s="216">
        <f>N421+P421</f>
        <v>1306833000</v>
      </c>
      <c r="R421" s="216">
        <f>Q421*10%</f>
        <v>130683300</v>
      </c>
      <c r="S421" s="246">
        <f>Q421+R421</f>
        <v>1437516300</v>
      </c>
      <c r="T421" s="217">
        <f>S421</f>
        <v>1437516300</v>
      </c>
      <c r="U421" s="359" t="s">
        <v>333</v>
      </c>
    </row>
    <row r="422" spans="1:21" s="35" customFormat="1" ht="15.75" customHeight="1">
      <c r="A422" s="47"/>
      <c r="B422" s="167"/>
      <c r="C422" s="167"/>
      <c r="D422" s="97"/>
      <c r="E422" s="157"/>
      <c r="F422" s="96"/>
      <c r="G422" s="158"/>
      <c r="H422" s="366"/>
      <c r="I422" s="126"/>
      <c r="J422" s="129"/>
      <c r="K422" s="157"/>
      <c r="L422" s="96"/>
      <c r="M422" s="158"/>
      <c r="N422" s="117"/>
      <c r="O422" s="117"/>
      <c r="P422" s="241"/>
      <c r="Q422" s="241"/>
      <c r="R422" s="117"/>
      <c r="S422" s="117"/>
      <c r="T422" s="117"/>
      <c r="U422" s="360"/>
    </row>
    <row r="423" spans="1:21" s="35" customFormat="1" ht="15.75" customHeight="1">
      <c r="A423" s="47"/>
      <c r="B423" s="167"/>
      <c r="C423" s="167"/>
      <c r="D423" s="97"/>
      <c r="E423" s="157"/>
      <c r="F423" s="96"/>
      <c r="G423" s="158"/>
      <c r="H423" s="366"/>
      <c r="I423" s="126"/>
      <c r="J423" s="129"/>
      <c r="K423" s="157"/>
      <c r="L423" s="96"/>
      <c r="M423" s="158"/>
      <c r="N423" s="117"/>
      <c r="O423" s="117"/>
      <c r="P423" s="241"/>
      <c r="Q423" s="241"/>
      <c r="R423" s="117"/>
      <c r="S423" s="117"/>
      <c r="T423" s="117"/>
      <c r="U423" s="360"/>
    </row>
    <row r="424" spans="1:21" s="35" customFormat="1" ht="15.75" customHeight="1">
      <c r="A424" s="47"/>
      <c r="B424" s="167"/>
      <c r="C424" s="167"/>
      <c r="D424" s="97"/>
      <c r="E424" s="157"/>
      <c r="F424" s="96"/>
      <c r="G424" s="158"/>
      <c r="H424" s="366"/>
      <c r="I424" s="126"/>
      <c r="J424" s="129"/>
      <c r="K424" s="157"/>
      <c r="L424" s="96"/>
      <c r="M424" s="158"/>
      <c r="N424" s="117"/>
      <c r="O424" s="117"/>
      <c r="P424" s="241"/>
      <c r="Q424" s="241"/>
      <c r="R424" s="117"/>
      <c r="S424" s="117"/>
      <c r="T424" s="117"/>
      <c r="U424" s="360"/>
    </row>
    <row r="425" spans="1:21" s="35" customFormat="1" ht="15.75" customHeight="1">
      <c r="A425" s="55"/>
      <c r="B425" s="168"/>
      <c r="C425" s="168"/>
      <c r="D425" s="100"/>
      <c r="E425" s="162"/>
      <c r="F425" s="99"/>
      <c r="G425" s="163"/>
      <c r="H425" s="367"/>
      <c r="I425" s="127"/>
      <c r="J425" s="129"/>
      <c r="K425" s="162"/>
      <c r="L425" s="99"/>
      <c r="M425" s="163"/>
      <c r="N425" s="124"/>
      <c r="O425" s="124"/>
      <c r="P425" s="242"/>
      <c r="Q425" s="242"/>
      <c r="R425" s="124"/>
      <c r="S425" s="124"/>
      <c r="T425" s="124"/>
      <c r="U425" s="361"/>
    </row>
    <row r="426" spans="1:21">
      <c r="A426" s="255">
        <v>87</v>
      </c>
      <c r="B426" s="257" t="s">
        <v>173</v>
      </c>
      <c r="C426" s="257" t="s">
        <v>174</v>
      </c>
      <c r="D426" s="79"/>
      <c r="E426" s="43"/>
      <c r="F426" s="80" t="s">
        <v>83</v>
      </c>
      <c r="G426" s="45"/>
      <c r="H426" s="368" t="s">
        <v>288</v>
      </c>
      <c r="I426" s="101"/>
      <c r="J426" s="66"/>
      <c r="K426" s="43">
        <v>100</v>
      </c>
      <c r="L426" s="80" t="s">
        <v>83</v>
      </c>
      <c r="M426" s="45">
        <v>21500</v>
      </c>
      <c r="N426" s="222">
        <f>K426*M426</f>
        <v>2150000</v>
      </c>
      <c r="O426" s="222">
        <v>100</v>
      </c>
      <c r="P426" s="216">
        <f>K426*O426</f>
        <v>10000</v>
      </c>
      <c r="Q426" s="216">
        <f>N426+P426</f>
        <v>2160000</v>
      </c>
      <c r="R426" s="216">
        <f>Q426*10%</f>
        <v>216000</v>
      </c>
      <c r="S426" s="246">
        <f>Q426+R426</f>
        <v>2376000</v>
      </c>
      <c r="T426" s="217">
        <f>S426</f>
        <v>2376000</v>
      </c>
      <c r="U426" s="362" t="s">
        <v>332</v>
      </c>
    </row>
    <row r="427" spans="1:21" ht="15.75" customHeight="1">
      <c r="A427" s="47"/>
      <c r="B427" s="49"/>
      <c r="C427" s="49"/>
      <c r="D427" s="83"/>
      <c r="E427" s="51"/>
      <c r="F427" s="84"/>
      <c r="G427" s="53"/>
      <c r="H427" s="369"/>
      <c r="I427" s="102"/>
      <c r="J427" s="67"/>
      <c r="K427" s="51"/>
      <c r="L427" s="84"/>
      <c r="M427" s="53"/>
      <c r="N427" s="70"/>
      <c r="O427" s="70"/>
      <c r="P427" s="236"/>
      <c r="Q427" s="236"/>
      <c r="R427" s="70"/>
      <c r="S427" s="70"/>
      <c r="T427" s="71"/>
      <c r="U427" s="363"/>
    </row>
    <row r="428" spans="1:21" ht="15.75" customHeight="1">
      <c r="A428" s="47"/>
      <c r="B428" s="49"/>
      <c r="C428" s="49"/>
      <c r="D428" s="83"/>
      <c r="E428" s="51"/>
      <c r="F428" s="84"/>
      <c r="G428" s="53"/>
      <c r="H428" s="369"/>
      <c r="I428" s="102"/>
      <c r="J428" s="67"/>
      <c r="K428" s="51"/>
      <c r="L428" s="84"/>
      <c r="M428" s="53"/>
      <c r="N428" s="70"/>
      <c r="O428" s="70"/>
      <c r="P428" s="236"/>
      <c r="Q428" s="236"/>
      <c r="R428" s="70"/>
      <c r="S428" s="70"/>
      <c r="T428" s="71"/>
      <c r="U428" s="363"/>
    </row>
    <row r="429" spans="1:21" ht="15.75" customHeight="1">
      <c r="A429" s="47"/>
      <c r="B429" s="49"/>
      <c r="C429" s="49"/>
      <c r="D429" s="83"/>
      <c r="E429" s="51"/>
      <c r="F429" s="84"/>
      <c r="G429" s="53"/>
      <c r="H429" s="369"/>
      <c r="I429" s="102"/>
      <c r="J429" s="67"/>
      <c r="K429" s="51"/>
      <c r="L429" s="84"/>
      <c r="M429" s="53"/>
      <c r="N429" s="70"/>
      <c r="O429" s="70"/>
      <c r="P429" s="236"/>
      <c r="Q429" s="236"/>
      <c r="R429" s="70"/>
      <c r="S429" s="70"/>
      <c r="T429" s="71"/>
      <c r="U429" s="363"/>
    </row>
    <row r="430" spans="1:21" ht="15.75" customHeight="1">
      <c r="A430" s="55"/>
      <c r="B430" s="57"/>
      <c r="C430" s="57"/>
      <c r="D430" s="87"/>
      <c r="E430" s="59"/>
      <c r="F430" s="88"/>
      <c r="G430" s="61"/>
      <c r="H430" s="370"/>
      <c r="I430" s="103"/>
      <c r="J430" s="67"/>
      <c r="K430" s="59"/>
      <c r="L430" s="88"/>
      <c r="M430" s="61"/>
      <c r="N430" s="72"/>
      <c r="O430" s="72"/>
      <c r="P430" s="237"/>
      <c r="Q430" s="237"/>
      <c r="R430" s="72"/>
      <c r="S430" s="72"/>
      <c r="T430" s="73"/>
      <c r="U430" s="364"/>
    </row>
    <row r="431" spans="1:21">
      <c r="A431" s="255">
        <v>88</v>
      </c>
      <c r="B431" s="257" t="s">
        <v>175</v>
      </c>
      <c r="C431" s="257" t="s">
        <v>176</v>
      </c>
      <c r="D431" s="79"/>
      <c r="E431" s="43"/>
      <c r="F431" s="80" t="s">
        <v>83</v>
      </c>
      <c r="G431" s="45"/>
      <c r="H431" s="130" t="s">
        <v>289</v>
      </c>
      <c r="I431" s="101"/>
      <c r="J431" s="66"/>
      <c r="K431" s="43">
        <v>100</v>
      </c>
      <c r="L431" s="80" t="s">
        <v>83</v>
      </c>
      <c r="M431" s="45">
        <v>56800</v>
      </c>
      <c r="N431" s="222">
        <f>K431*M431</f>
        <v>5680000</v>
      </c>
      <c r="O431" s="222">
        <v>100</v>
      </c>
      <c r="P431" s="216">
        <f>K431*O431</f>
        <v>10000</v>
      </c>
      <c r="Q431" s="216">
        <f>N431+P431</f>
        <v>5690000</v>
      </c>
      <c r="R431" s="216">
        <f>Q431*10%</f>
        <v>569000</v>
      </c>
      <c r="S431" s="246">
        <f>Q431+R431</f>
        <v>6259000</v>
      </c>
      <c r="T431" s="217">
        <f>S431</f>
        <v>6259000</v>
      </c>
      <c r="U431" s="362" t="s">
        <v>331</v>
      </c>
    </row>
    <row r="432" spans="1:21" ht="15.75" customHeight="1">
      <c r="A432" s="47"/>
      <c r="B432" s="49"/>
      <c r="C432" s="49"/>
      <c r="D432" s="83"/>
      <c r="E432" s="51"/>
      <c r="F432" s="84"/>
      <c r="G432" s="53"/>
      <c r="H432" s="70"/>
      <c r="I432" s="102"/>
      <c r="J432" s="67"/>
      <c r="K432" s="51"/>
      <c r="L432" s="84"/>
      <c r="M432" s="53"/>
      <c r="N432" s="70"/>
      <c r="O432" s="70"/>
      <c r="P432" s="236"/>
      <c r="Q432" s="236"/>
      <c r="R432" s="70"/>
      <c r="S432" s="70"/>
      <c r="T432" s="71"/>
      <c r="U432" s="363"/>
    </row>
    <row r="433" spans="1:21" ht="15.75" customHeight="1">
      <c r="A433" s="47"/>
      <c r="B433" s="49"/>
      <c r="C433" s="49"/>
      <c r="D433" s="83"/>
      <c r="E433" s="51"/>
      <c r="F433" s="84"/>
      <c r="G433" s="53"/>
      <c r="H433" s="70"/>
      <c r="I433" s="102"/>
      <c r="J433" s="67"/>
      <c r="K433" s="51"/>
      <c r="L433" s="84"/>
      <c r="M433" s="53"/>
      <c r="N433" s="70"/>
      <c r="O433" s="70"/>
      <c r="P433" s="236"/>
      <c r="Q433" s="236"/>
      <c r="R433" s="70"/>
      <c r="S433" s="70"/>
      <c r="T433" s="71"/>
      <c r="U433" s="363"/>
    </row>
    <row r="434" spans="1:21" ht="15.75" customHeight="1">
      <c r="A434" s="47"/>
      <c r="B434" s="49"/>
      <c r="C434" s="49"/>
      <c r="D434" s="83"/>
      <c r="E434" s="51"/>
      <c r="F434" s="84"/>
      <c r="G434" s="53"/>
      <c r="H434" s="70"/>
      <c r="I434" s="102"/>
      <c r="J434" s="67"/>
      <c r="K434" s="51"/>
      <c r="L434" s="84"/>
      <c r="M434" s="53"/>
      <c r="N434" s="70"/>
      <c r="O434" s="70"/>
      <c r="P434" s="236"/>
      <c r="Q434" s="236"/>
      <c r="R434" s="70"/>
      <c r="S434" s="70"/>
      <c r="T434" s="71"/>
      <c r="U434" s="363"/>
    </row>
    <row r="435" spans="1:21" ht="15.75" customHeight="1">
      <c r="A435" s="55"/>
      <c r="B435" s="57"/>
      <c r="C435" s="57"/>
      <c r="D435" s="87"/>
      <c r="E435" s="59"/>
      <c r="F435" s="88"/>
      <c r="G435" s="61"/>
      <c r="H435" s="72"/>
      <c r="I435" s="103"/>
      <c r="J435" s="67"/>
      <c r="K435" s="59"/>
      <c r="L435" s="88"/>
      <c r="M435" s="61"/>
      <c r="N435" s="72"/>
      <c r="O435" s="72"/>
      <c r="P435" s="237"/>
      <c r="Q435" s="237"/>
      <c r="R435" s="72"/>
      <c r="S435" s="72"/>
      <c r="T435" s="73"/>
      <c r="U435" s="364"/>
    </row>
    <row r="436" spans="1:21">
      <c r="A436" s="255">
        <v>89</v>
      </c>
      <c r="B436" s="257" t="s">
        <v>171</v>
      </c>
      <c r="C436" s="257" t="s">
        <v>172</v>
      </c>
      <c r="D436" s="79"/>
      <c r="E436" s="43"/>
      <c r="F436" s="80" t="s">
        <v>83</v>
      </c>
      <c r="G436" s="45"/>
      <c r="H436" s="68"/>
      <c r="I436" s="101"/>
      <c r="J436" s="66"/>
      <c r="K436" s="43">
        <v>135</v>
      </c>
      <c r="L436" s="80" t="s">
        <v>83</v>
      </c>
      <c r="M436" s="45">
        <v>28000</v>
      </c>
      <c r="N436" s="222">
        <f>K436*M436</f>
        <v>3780000</v>
      </c>
      <c r="O436" s="222">
        <v>100</v>
      </c>
      <c r="P436" s="216">
        <f>K436*O436</f>
        <v>13500</v>
      </c>
      <c r="Q436" s="216">
        <f>N436+P436</f>
        <v>3793500</v>
      </c>
      <c r="R436" s="216">
        <f>Q436*10%</f>
        <v>379350</v>
      </c>
      <c r="S436" s="246">
        <f>Q436+R436</f>
        <v>4172850</v>
      </c>
      <c r="T436" s="217">
        <f>S436</f>
        <v>4172850</v>
      </c>
      <c r="U436" s="362" t="s">
        <v>330</v>
      </c>
    </row>
    <row r="437" spans="1:21" ht="15.75" customHeight="1">
      <c r="A437" s="47"/>
      <c r="B437" s="49"/>
      <c r="C437" s="49"/>
      <c r="D437" s="83"/>
      <c r="E437" s="51"/>
      <c r="F437" s="84"/>
      <c r="G437" s="53"/>
      <c r="H437" s="70"/>
      <c r="I437" s="102"/>
      <c r="J437" s="67"/>
      <c r="K437" s="51"/>
      <c r="L437" s="84"/>
      <c r="M437" s="53"/>
      <c r="N437" s="70"/>
      <c r="O437" s="70"/>
      <c r="P437" s="236"/>
      <c r="Q437" s="236"/>
      <c r="R437" s="70"/>
      <c r="S437" s="70"/>
      <c r="T437" s="71"/>
      <c r="U437" s="363"/>
    </row>
    <row r="438" spans="1:21" ht="15.75" customHeight="1">
      <c r="A438" s="47"/>
      <c r="B438" s="49"/>
      <c r="C438" s="49"/>
      <c r="D438" s="83"/>
      <c r="E438" s="51"/>
      <c r="F438" s="84"/>
      <c r="G438" s="53"/>
      <c r="H438" s="70"/>
      <c r="I438" s="102"/>
      <c r="J438" s="67"/>
      <c r="K438" s="51"/>
      <c r="L438" s="84"/>
      <c r="M438" s="53"/>
      <c r="N438" s="70"/>
      <c r="O438" s="70"/>
      <c r="P438" s="236"/>
      <c r="Q438" s="236"/>
      <c r="R438" s="70"/>
      <c r="S438" s="70"/>
      <c r="T438" s="71"/>
      <c r="U438" s="363"/>
    </row>
    <row r="439" spans="1:21" ht="15.75" customHeight="1">
      <c r="A439" s="47"/>
      <c r="B439" s="49"/>
      <c r="C439" s="49"/>
      <c r="D439" s="83"/>
      <c r="E439" s="51"/>
      <c r="F439" s="84"/>
      <c r="G439" s="53"/>
      <c r="H439" s="70"/>
      <c r="I439" s="102"/>
      <c r="J439" s="67"/>
      <c r="K439" s="51"/>
      <c r="L439" s="84"/>
      <c r="M439" s="53"/>
      <c r="N439" s="70"/>
      <c r="O439" s="70"/>
      <c r="P439" s="236"/>
      <c r="Q439" s="236"/>
      <c r="R439" s="70"/>
      <c r="S439" s="70"/>
      <c r="T439" s="71"/>
      <c r="U439" s="363"/>
    </row>
    <row r="440" spans="1:21" ht="15.75" customHeight="1">
      <c r="A440" s="55"/>
      <c r="B440" s="57"/>
      <c r="C440" s="57"/>
      <c r="D440" s="87"/>
      <c r="E440" s="59"/>
      <c r="F440" s="88"/>
      <c r="G440" s="61"/>
      <c r="H440" s="72"/>
      <c r="I440" s="103"/>
      <c r="J440" s="67"/>
      <c r="K440" s="59"/>
      <c r="L440" s="88"/>
      <c r="M440" s="61"/>
      <c r="N440" s="72"/>
      <c r="O440" s="72"/>
      <c r="P440" s="237"/>
      <c r="Q440" s="237"/>
      <c r="R440" s="72"/>
      <c r="S440" s="72"/>
      <c r="T440" s="73"/>
      <c r="U440" s="364"/>
    </row>
    <row r="441" spans="1:21">
      <c r="A441" s="255">
        <v>90</v>
      </c>
      <c r="B441" s="92" t="s">
        <v>56</v>
      </c>
      <c r="C441" s="93" t="s">
        <v>57</v>
      </c>
      <c r="D441" s="94"/>
      <c r="E441" s="43"/>
      <c r="F441" s="44" t="s">
        <v>83</v>
      </c>
      <c r="G441" s="45"/>
      <c r="H441" s="130" t="s">
        <v>290</v>
      </c>
      <c r="I441" s="131" t="s">
        <v>291</v>
      </c>
      <c r="J441" s="66"/>
      <c r="K441" s="43">
        <v>4</v>
      </c>
      <c r="L441" s="44" t="s">
        <v>83</v>
      </c>
      <c r="M441" s="45">
        <v>890000</v>
      </c>
      <c r="N441" s="222">
        <f>K441*M441</f>
        <v>3560000</v>
      </c>
      <c r="O441" s="222">
        <v>10000</v>
      </c>
      <c r="P441" s="216">
        <f>K441*O441</f>
        <v>40000</v>
      </c>
      <c r="Q441" s="216">
        <f>N441+P441</f>
        <v>3600000</v>
      </c>
      <c r="R441" s="216">
        <f>Q441*10%</f>
        <v>360000</v>
      </c>
      <c r="S441" s="246">
        <f>Q441+R441</f>
        <v>3960000</v>
      </c>
      <c r="T441" s="217">
        <f>S441</f>
        <v>3960000</v>
      </c>
      <c r="U441" s="362" t="s">
        <v>329</v>
      </c>
    </row>
    <row r="442" spans="1:21" ht="15.75" customHeight="1">
      <c r="A442" s="47"/>
      <c r="B442" s="95"/>
      <c r="C442" s="96"/>
      <c r="D442" s="97"/>
      <c r="E442" s="51"/>
      <c r="F442" s="52"/>
      <c r="G442" s="53"/>
      <c r="H442" s="70"/>
      <c r="I442" s="102"/>
      <c r="J442" s="67"/>
      <c r="K442" s="51"/>
      <c r="L442" s="52"/>
      <c r="M442" s="53"/>
      <c r="N442" s="70"/>
      <c r="O442" s="70"/>
      <c r="P442" s="236"/>
      <c r="Q442" s="236"/>
      <c r="R442" s="70"/>
      <c r="S442" s="70"/>
      <c r="T442" s="71"/>
      <c r="U442" s="363"/>
    </row>
    <row r="443" spans="1:21" ht="15.75" customHeight="1">
      <c r="A443" s="47"/>
      <c r="B443" s="95"/>
      <c r="C443" s="96"/>
      <c r="D443" s="97"/>
      <c r="E443" s="51"/>
      <c r="F443" s="52"/>
      <c r="G443" s="53"/>
      <c r="H443" s="70"/>
      <c r="I443" s="102"/>
      <c r="J443" s="67"/>
      <c r="K443" s="51"/>
      <c r="L443" s="52"/>
      <c r="M443" s="53"/>
      <c r="N443" s="70"/>
      <c r="O443" s="70"/>
      <c r="P443" s="236"/>
      <c r="Q443" s="236"/>
      <c r="R443" s="70"/>
      <c r="S443" s="70"/>
      <c r="T443" s="71"/>
      <c r="U443" s="363"/>
    </row>
    <row r="444" spans="1:21" ht="15.75" customHeight="1">
      <c r="A444" s="47"/>
      <c r="B444" s="95"/>
      <c r="C444" s="96"/>
      <c r="D444" s="97"/>
      <c r="E444" s="51"/>
      <c r="F444" s="52"/>
      <c r="G444" s="53"/>
      <c r="H444" s="70"/>
      <c r="I444" s="102"/>
      <c r="J444" s="67"/>
      <c r="K444" s="51"/>
      <c r="L444" s="52"/>
      <c r="M444" s="53"/>
      <c r="N444" s="70"/>
      <c r="O444" s="70"/>
      <c r="P444" s="236"/>
      <c r="Q444" s="236"/>
      <c r="R444" s="70"/>
      <c r="S444" s="70"/>
      <c r="T444" s="71"/>
      <c r="U444" s="363"/>
    </row>
    <row r="445" spans="1:21" ht="15.75" customHeight="1">
      <c r="A445" s="55"/>
      <c r="B445" s="98"/>
      <c r="C445" s="99"/>
      <c r="D445" s="100"/>
      <c r="E445" s="59"/>
      <c r="F445" s="60"/>
      <c r="G445" s="61"/>
      <c r="H445" s="72"/>
      <c r="I445" s="103"/>
      <c r="J445" s="67"/>
      <c r="K445" s="59"/>
      <c r="L445" s="60"/>
      <c r="M445" s="61"/>
      <c r="N445" s="72"/>
      <c r="O445" s="72"/>
      <c r="P445" s="237"/>
      <c r="Q445" s="237"/>
      <c r="R445" s="72"/>
      <c r="S445" s="72"/>
      <c r="T445" s="73"/>
      <c r="U445" s="364"/>
    </row>
    <row r="446" spans="1:21" ht="30">
      <c r="A446" s="255">
        <v>91</v>
      </c>
      <c r="B446" s="257" t="s">
        <v>44</v>
      </c>
      <c r="C446" s="257" t="s">
        <v>45</v>
      </c>
      <c r="D446" s="261" t="s">
        <v>70</v>
      </c>
      <c r="E446" s="43"/>
      <c r="F446" s="44" t="s">
        <v>83</v>
      </c>
      <c r="G446" s="45"/>
      <c r="H446" s="169" t="s">
        <v>292</v>
      </c>
      <c r="I446" s="138" t="s">
        <v>270</v>
      </c>
      <c r="J446" s="66"/>
      <c r="K446" s="43">
        <v>17</v>
      </c>
      <c r="L446" s="44" t="s">
        <v>83</v>
      </c>
      <c r="M446" s="45">
        <v>56600</v>
      </c>
      <c r="N446" s="222">
        <f>K446*M446</f>
        <v>962200</v>
      </c>
      <c r="O446" s="222">
        <v>1000</v>
      </c>
      <c r="P446" s="216">
        <f>K446*O446</f>
        <v>17000</v>
      </c>
      <c r="Q446" s="216">
        <f>N446+P446</f>
        <v>979200</v>
      </c>
      <c r="R446" s="216">
        <f>Q446*10%</f>
        <v>97920</v>
      </c>
      <c r="S446" s="246">
        <f>Q446+R446</f>
        <v>1077120</v>
      </c>
      <c r="T446" s="217">
        <f>S446</f>
        <v>1077120</v>
      </c>
      <c r="U446" s="362" t="s">
        <v>328</v>
      </c>
    </row>
    <row r="447" spans="1:21" ht="15.75" customHeight="1">
      <c r="A447" s="47"/>
      <c r="B447" s="49"/>
      <c r="C447" s="49"/>
      <c r="D447" s="50"/>
      <c r="E447" s="51"/>
      <c r="F447" s="52"/>
      <c r="G447" s="53"/>
      <c r="H447" s="70"/>
      <c r="I447" s="102"/>
      <c r="J447" s="67"/>
      <c r="K447" s="51"/>
      <c r="L447" s="52"/>
      <c r="M447" s="53"/>
      <c r="N447" s="70"/>
      <c r="O447" s="70"/>
      <c r="P447" s="236"/>
      <c r="Q447" s="236"/>
      <c r="R447" s="70"/>
      <c r="S447" s="70"/>
      <c r="T447" s="71"/>
      <c r="U447" s="363"/>
    </row>
    <row r="448" spans="1:21" ht="15.75" customHeight="1">
      <c r="A448" s="47"/>
      <c r="B448" s="49"/>
      <c r="C448" s="49"/>
      <c r="D448" s="50"/>
      <c r="E448" s="51"/>
      <c r="F448" s="52"/>
      <c r="G448" s="53"/>
      <c r="H448" s="70"/>
      <c r="I448" s="102"/>
      <c r="J448" s="67"/>
      <c r="K448" s="51"/>
      <c r="L448" s="52"/>
      <c r="M448" s="53"/>
      <c r="N448" s="70"/>
      <c r="O448" s="70"/>
      <c r="P448" s="236"/>
      <c r="Q448" s="236"/>
      <c r="R448" s="70"/>
      <c r="S448" s="70"/>
      <c r="T448" s="71"/>
      <c r="U448" s="363"/>
    </row>
    <row r="449" spans="1:21" ht="15.75" customHeight="1">
      <c r="A449" s="47"/>
      <c r="B449" s="49"/>
      <c r="C449" s="49"/>
      <c r="D449" s="50"/>
      <c r="E449" s="51"/>
      <c r="F449" s="52"/>
      <c r="G449" s="53"/>
      <c r="H449" s="70"/>
      <c r="I449" s="102"/>
      <c r="J449" s="67"/>
      <c r="K449" s="51"/>
      <c r="L449" s="52"/>
      <c r="M449" s="53"/>
      <c r="N449" s="70"/>
      <c r="O449" s="70"/>
      <c r="P449" s="236"/>
      <c r="Q449" s="236"/>
      <c r="R449" s="70"/>
      <c r="S449" s="70"/>
      <c r="T449" s="71"/>
      <c r="U449" s="363"/>
    </row>
    <row r="450" spans="1:21" ht="15.75" customHeight="1">
      <c r="A450" s="55"/>
      <c r="B450" s="57"/>
      <c r="C450" s="57"/>
      <c r="D450" s="58"/>
      <c r="E450" s="59"/>
      <c r="F450" s="60"/>
      <c r="G450" s="61"/>
      <c r="H450" s="72"/>
      <c r="I450" s="103"/>
      <c r="J450" s="67"/>
      <c r="K450" s="59"/>
      <c r="L450" s="60"/>
      <c r="M450" s="61"/>
      <c r="N450" s="72"/>
      <c r="O450" s="72"/>
      <c r="P450" s="237"/>
      <c r="Q450" s="237"/>
      <c r="R450" s="72"/>
      <c r="S450" s="72"/>
      <c r="T450" s="73"/>
      <c r="U450" s="364"/>
    </row>
    <row r="451" spans="1:21" s="2" customFormat="1">
      <c r="A451" s="255">
        <v>92</v>
      </c>
      <c r="B451" s="257" t="s">
        <v>44</v>
      </c>
      <c r="C451" s="257" t="s">
        <v>50</v>
      </c>
      <c r="D451" s="42"/>
      <c r="E451" s="170"/>
      <c r="F451" s="80"/>
      <c r="G451" s="45"/>
      <c r="H451" s="69"/>
      <c r="I451" s="173"/>
      <c r="J451" s="176"/>
      <c r="K451" s="170"/>
      <c r="L451" s="80"/>
      <c r="M451" s="45"/>
      <c r="N451" s="69"/>
      <c r="O451" s="69"/>
      <c r="P451" s="243"/>
      <c r="Q451" s="243"/>
      <c r="R451" s="69"/>
      <c r="S451" s="69"/>
      <c r="T451" s="69"/>
      <c r="U451" s="69"/>
    </row>
    <row r="452" spans="1:21" s="2" customFormat="1">
      <c r="A452" s="47"/>
      <c r="B452" s="49"/>
      <c r="C452" s="49"/>
      <c r="D452" s="50"/>
      <c r="E452" s="171"/>
      <c r="F452" s="84"/>
      <c r="G452" s="53"/>
      <c r="H452" s="71"/>
      <c r="I452" s="174"/>
      <c r="J452" s="177"/>
      <c r="K452" s="171"/>
      <c r="L452" s="84"/>
      <c r="M452" s="53"/>
      <c r="N452" s="71"/>
      <c r="O452" s="71"/>
      <c r="P452" s="227"/>
      <c r="Q452" s="227"/>
      <c r="R452" s="71"/>
      <c r="S452" s="71"/>
      <c r="T452" s="71"/>
      <c r="U452" s="71"/>
    </row>
    <row r="453" spans="1:21" s="2" customFormat="1">
      <c r="A453" s="47"/>
      <c r="B453" s="49"/>
      <c r="C453" s="49"/>
      <c r="D453" s="50"/>
      <c r="E453" s="171"/>
      <c r="F453" s="84"/>
      <c r="G453" s="53"/>
      <c r="H453" s="71"/>
      <c r="I453" s="174"/>
      <c r="J453" s="177"/>
      <c r="K453" s="171"/>
      <c r="L453" s="84"/>
      <c r="M453" s="53"/>
      <c r="N453" s="71"/>
      <c r="O453" s="71"/>
      <c r="P453" s="227"/>
      <c r="Q453" s="227"/>
      <c r="R453" s="71"/>
      <c r="S453" s="71"/>
      <c r="T453" s="71"/>
      <c r="U453" s="71"/>
    </row>
    <row r="454" spans="1:21" s="2" customFormat="1">
      <c r="A454" s="47"/>
      <c r="B454" s="49"/>
      <c r="C454" s="49"/>
      <c r="D454" s="50"/>
      <c r="E454" s="171"/>
      <c r="F454" s="84"/>
      <c r="G454" s="53"/>
      <c r="H454" s="71"/>
      <c r="I454" s="174"/>
      <c r="J454" s="177"/>
      <c r="K454" s="171"/>
      <c r="L454" s="84"/>
      <c r="M454" s="53"/>
      <c r="N454" s="71"/>
      <c r="O454" s="71"/>
      <c r="P454" s="227"/>
      <c r="Q454" s="227"/>
      <c r="R454" s="71"/>
      <c r="S454" s="71"/>
      <c r="T454" s="71"/>
      <c r="U454" s="71"/>
    </row>
    <row r="455" spans="1:21" s="2" customFormat="1">
      <c r="A455" s="55"/>
      <c r="B455" s="57"/>
      <c r="C455" s="57"/>
      <c r="D455" s="58"/>
      <c r="E455" s="172"/>
      <c r="F455" s="88"/>
      <c r="G455" s="61"/>
      <c r="H455" s="73"/>
      <c r="I455" s="175"/>
      <c r="J455" s="177"/>
      <c r="K455" s="172"/>
      <c r="L455" s="88"/>
      <c r="M455" s="61"/>
      <c r="N455" s="73"/>
      <c r="O455" s="73"/>
      <c r="P455" s="244"/>
      <c r="Q455" s="244"/>
      <c r="R455" s="73"/>
      <c r="S455" s="73"/>
      <c r="T455" s="73"/>
      <c r="U455" s="73"/>
    </row>
    <row r="456" spans="1:21" ht="30">
      <c r="A456" s="255">
        <v>93</v>
      </c>
      <c r="B456" s="257" t="s">
        <v>46</v>
      </c>
      <c r="C456" s="257" t="s">
        <v>47</v>
      </c>
      <c r="D456" s="42"/>
      <c r="E456" s="43"/>
      <c r="F456" s="44" t="s">
        <v>83</v>
      </c>
      <c r="G456" s="45"/>
      <c r="H456" s="68"/>
      <c r="I456" s="137" t="s">
        <v>293</v>
      </c>
      <c r="J456" s="66"/>
      <c r="K456" s="43">
        <v>4</v>
      </c>
      <c r="L456" s="44" t="s">
        <v>83</v>
      </c>
      <c r="M456" s="45">
        <v>70450</v>
      </c>
      <c r="N456" s="222">
        <f>K456*M456</f>
        <v>281800</v>
      </c>
      <c r="O456" s="222">
        <v>1000</v>
      </c>
      <c r="P456" s="216">
        <f>K456*O456</f>
        <v>4000</v>
      </c>
      <c r="Q456" s="216">
        <f>N456+P456</f>
        <v>285800</v>
      </c>
      <c r="R456" s="216">
        <f>Q456*10%</f>
        <v>28580</v>
      </c>
      <c r="S456" s="246">
        <f>Q456+R456</f>
        <v>314380</v>
      </c>
      <c r="T456" s="217">
        <f>S456</f>
        <v>314380</v>
      </c>
      <c r="U456" s="362" t="s">
        <v>327</v>
      </c>
    </row>
    <row r="457" spans="1:21" ht="15.75" customHeight="1">
      <c r="A457" s="47"/>
      <c r="B457" s="49"/>
      <c r="C457" s="49"/>
      <c r="D457" s="50"/>
      <c r="E457" s="51"/>
      <c r="F457" s="52"/>
      <c r="G457" s="53"/>
      <c r="H457" s="70"/>
      <c r="I457" s="102"/>
      <c r="J457" s="67"/>
      <c r="K457" s="51"/>
      <c r="L457" s="52"/>
      <c r="M457" s="53"/>
      <c r="N457" s="70"/>
      <c r="O457" s="70"/>
      <c r="P457" s="236"/>
      <c r="Q457" s="236"/>
      <c r="R457" s="70"/>
      <c r="S457" s="70"/>
      <c r="T457" s="71"/>
      <c r="U457" s="363"/>
    </row>
    <row r="458" spans="1:21" ht="15.75" customHeight="1">
      <c r="A458" s="47"/>
      <c r="B458" s="49"/>
      <c r="C458" s="49"/>
      <c r="D458" s="50"/>
      <c r="E458" s="51"/>
      <c r="F458" s="52"/>
      <c r="G458" s="53"/>
      <c r="H458" s="70"/>
      <c r="I458" s="102"/>
      <c r="J458" s="67"/>
      <c r="K458" s="51"/>
      <c r="L458" s="52"/>
      <c r="M458" s="53"/>
      <c r="N458" s="70"/>
      <c r="O458" s="70"/>
      <c r="P458" s="236"/>
      <c r="Q458" s="236"/>
      <c r="R458" s="70"/>
      <c r="S458" s="70"/>
      <c r="T458" s="71"/>
      <c r="U458" s="363"/>
    </row>
    <row r="459" spans="1:21" ht="15.75" customHeight="1">
      <c r="A459" s="47"/>
      <c r="B459" s="49"/>
      <c r="C459" s="49"/>
      <c r="D459" s="50"/>
      <c r="E459" s="51"/>
      <c r="F459" s="52"/>
      <c r="G459" s="53"/>
      <c r="H459" s="70"/>
      <c r="I459" s="102"/>
      <c r="J459" s="67"/>
      <c r="K459" s="51"/>
      <c r="L459" s="52"/>
      <c r="M459" s="53"/>
      <c r="N459" s="70"/>
      <c r="O459" s="70"/>
      <c r="P459" s="236"/>
      <c r="Q459" s="236"/>
      <c r="R459" s="70"/>
      <c r="S459" s="70"/>
      <c r="T459" s="71"/>
      <c r="U459" s="363"/>
    </row>
    <row r="460" spans="1:21" ht="15.75" customHeight="1">
      <c r="A460" s="55"/>
      <c r="B460" s="57"/>
      <c r="C460" s="57"/>
      <c r="D460" s="58"/>
      <c r="E460" s="59"/>
      <c r="F460" s="60"/>
      <c r="G460" s="61"/>
      <c r="H460" s="72"/>
      <c r="I460" s="103"/>
      <c r="J460" s="67"/>
      <c r="K460" s="59"/>
      <c r="L460" s="60"/>
      <c r="M460" s="61"/>
      <c r="N460" s="72"/>
      <c r="O460" s="72"/>
      <c r="P460" s="237"/>
      <c r="Q460" s="237"/>
      <c r="R460" s="72"/>
      <c r="S460" s="72"/>
      <c r="T460" s="73"/>
      <c r="U460" s="364"/>
    </row>
    <row r="461" spans="1:21" s="2" customFormat="1">
      <c r="A461" s="255">
        <v>94</v>
      </c>
      <c r="B461" s="257" t="s">
        <v>5</v>
      </c>
      <c r="C461" s="257" t="s">
        <v>251</v>
      </c>
      <c r="D461" s="261" t="s">
        <v>71</v>
      </c>
      <c r="E461" s="170"/>
      <c r="F461" s="80" t="s">
        <v>83</v>
      </c>
      <c r="G461" s="45"/>
      <c r="H461" s="69"/>
      <c r="I461" s="130" t="s">
        <v>294</v>
      </c>
      <c r="J461" s="176"/>
      <c r="K461" s="170">
        <v>4</v>
      </c>
      <c r="L461" s="80" t="s">
        <v>83</v>
      </c>
      <c r="M461" s="45">
        <v>96900</v>
      </c>
      <c r="N461" s="222">
        <f>K461*M461</f>
        <v>387600</v>
      </c>
      <c r="O461" s="222">
        <v>1000</v>
      </c>
      <c r="P461" s="216">
        <f>K461*O461</f>
        <v>4000</v>
      </c>
      <c r="Q461" s="216">
        <f>N461+P461</f>
        <v>391600</v>
      </c>
      <c r="R461" s="216">
        <f>Q461*10%</f>
        <v>39160</v>
      </c>
      <c r="S461" s="246">
        <f>Q461+R461</f>
        <v>430760</v>
      </c>
      <c r="T461" s="217">
        <f>S461</f>
        <v>430760</v>
      </c>
      <c r="U461" s="372" t="s">
        <v>326</v>
      </c>
    </row>
    <row r="462" spans="1:21" s="2" customFormat="1" ht="15.75" customHeight="1">
      <c r="A462" s="47"/>
      <c r="B462" s="49"/>
      <c r="C462" s="49"/>
      <c r="D462" s="50"/>
      <c r="E462" s="171"/>
      <c r="F462" s="84"/>
      <c r="G462" s="53"/>
      <c r="H462" s="71"/>
      <c r="I462" s="174"/>
      <c r="J462" s="177"/>
      <c r="K462" s="171"/>
      <c r="L462" s="84"/>
      <c r="M462" s="53"/>
      <c r="N462" s="71"/>
      <c r="O462" s="71"/>
      <c r="P462" s="227"/>
      <c r="Q462" s="227"/>
      <c r="R462" s="71"/>
      <c r="S462" s="71"/>
      <c r="T462" s="71"/>
      <c r="U462" s="373"/>
    </row>
    <row r="463" spans="1:21" s="2" customFormat="1" ht="15.75" customHeight="1">
      <c r="A463" s="47"/>
      <c r="B463" s="49"/>
      <c r="C463" s="49"/>
      <c r="D463" s="50"/>
      <c r="E463" s="171"/>
      <c r="F463" s="84"/>
      <c r="G463" s="53"/>
      <c r="H463" s="71"/>
      <c r="I463" s="174"/>
      <c r="J463" s="177"/>
      <c r="K463" s="171"/>
      <c r="L463" s="84"/>
      <c r="M463" s="53"/>
      <c r="N463" s="71"/>
      <c r="O463" s="71"/>
      <c r="P463" s="227"/>
      <c r="Q463" s="227"/>
      <c r="R463" s="71"/>
      <c r="S463" s="71"/>
      <c r="T463" s="71"/>
      <c r="U463" s="373"/>
    </row>
    <row r="464" spans="1:21" s="2" customFormat="1" ht="15.75" customHeight="1">
      <c r="A464" s="47"/>
      <c r="B464" s="49"/>
      <c r="C464" s="49"/>
      <c r="D464" s="50"/>
      <c r="E464" s="171"/>
      <c r="F464" s="84"/>
      <c r="G464" s="53"/>
      <c r="H464" s="71"/>
      <c r="I464" s="174"/>
      <c r="J464" s="177"/>
      <c r="K464" s="171"/>
      <c r="L464" s="84"/>
      <c r="M464" s="53"/>
      <c r="N464" s="71"/>
      <c r="O464" s="71"/>
      <c r="P464" s="227"/>
      <c r="Q464" s="227"/>
      <c r="R464" s="71"/>
      <c r="S464" s="71"/>
      <c r="T464" s="71"/>
      <c r="U464" s="373"/>
    </row>
    <row r="465" spans="1:21" s="2" customFormat="1" ht="15.75" customHeight="1">
      <c r="A465" s="178"/>
      <c r="B465" s="179"/>
      <c r="C465" s="179"/>
      <c r="D465" s="180"/>
      <c r="E465" s="181"/>
      <c r="F465" s="182"/>
      <c r="G465" s="183"/>
      <c r="H465" s="91"/>
      <c r="I465" s="184"/>
      <c r="J465" s="177"/>
      <c r="K465" s="181"/>
      <c r="L465" s="182"/>
      <c r="M465" s="183"/>
      <c r="N465" s="91"/>
      <c r="O465" s="91"/>
      <c r="P465" s="245"/>
      <c r="Q465" s="245"/>
      <c r="R465" s="91"/>
      <c r="S465" s="91"/>
      <c r="T465" s="91"/>
      <c r="U465" s="374"/>
    </row>
    <row r="466" spans="1:21">
      <c r="A466" s="255">
        <v>95</v>
      </c>
      <c r="B466" s="257" t="s">
        <v>177</v>
      </c>
      <c r="C466" s="257" t="s">
        <v>178</v>
      </c>
      <c r="D466" s="42"/>
      <c r="E466" s="43"/>
      <c r="F466" s="44" t="s">
        <v>179</v>
      </c>
      <c r="G466" s="45"/>
      <c r="H466" s="68"/>
      <c r="I466" s="101"/>
      <c r="J466" s="66"/>
      <c r="K466" s="43">
        <v>410</v>
      </c>
      <c r="L466" s="44" t="s">
        <v>179</v>
      </c>
      <c r="M466" s="45">
        <v>11800</v>
      </c>
      <c r="N466" s="222">
        <f>K466*M466</f>
        <v>4838000</v>
      </c>
      <c r="O466" s="222">
        <v>100</v>
      </c>
      <c r="P466" s="216">
        <f>K466*O466</f>
        <v>41000</v>
      </c>
      <c r="Q466" s="216">
        <f>N466+P466</f>
        <v>4879000</v>
      </c>
      <c r="R466" s="216">
        <f>Q466*10%</f>
        <v>487900</v>
      </c>
      <c r="S466" s="246">
        <f>Q466+R466</f>
        <v>5366900</v>
      </c>
      <c r="T466" s="217">
        <f>S466</f>
        <v>5366900</v>
      </c>
      <c r="U466" s="362" t="s">
        <v>325</v>
      </c>
    </row>
    <row r="467" spans="1:21" ht="15.75" customHeight="1">
      <c r="A467" s="47"/>
      <c r="B467" s="49"/>
      <c r="C467" s="49"/>
      <c r="D467" s="50"/>
      <c r="E467" s="51"/>
      <c r="F467" s="52"/>
      <c r="G467" s="53"/>
      <c r="H467" s="70"/>
      <c r="I467" s="102"/>
      <c r="J467" s="67"/>
      <c r="K467" s="51"/>
      <c r="L467" s="52"/>
      <c r="M467" s="53"/>
      <c r="N467" s="70"/>
      <c r="O467" s="70"/>
      <c r="P467" s="236"/>
      <c r="Q467" s="236"/>
      <c r="R467" s="70"/>
      <c r="S467" s="70"/>
      <c r="T467" s="71"/>
      <c r="U467" s="363"/>
    </row>
    <row r="468" spans="1:21" ht="15.75" customHeight="1">
      <c r="A468" s="47"/>
      <c r="B468" s="49"/>
      <c r="C468" s="49"/>
      <c r="D468" s="50"/>
      <c r="E468" s="51"/>
      <c r="F468" s="52"/>
      <c r="G468" s="53"/>
      <c r="H468" s="70"/>
      <c r="I468" s="102"/>
      <c r="J468" s="67"/>
      <c r="K468" s="51"/>
      <c r="L468" s="52"/>
      <c r="M468" s="53"/>
      <c r="N468" s="70"/>
      <c r="O468" s="70"/>
      <c r="P468" s="236"/>
      <c r="Q468" s="236"/>
      <c r="R468" s="70"/>
      <c r="S468" s="70"/>
      <c r="T468" s="71"/>
      <c r="U468" s="363"/>
    </row>
    <row r="469" spans="1:21" ht="15.75" customHeight="1">
      <c r="A469" s="47"/>
      <c r="B469" s="49"/>
      <c r="C469" s="49"/>
      <c r="D469" s="50"/>
      <c r="E469" s="51"/>
      <c r="F469" s="52"/>
      <c r="G469" s="53"/>
      <c r="H469" s="70"/>
      <c r="I469" s="102"/>
      <c r="J469" s="67"/>
      <c r="K469" s="51"/>
      <c r="L469" s="52"/>
      <c r="M469" s="53"/>
      <c r="N469" s="70"/>
      <c r="O469" s="70"/>
      <c r="P469" s="236"/>
      <c r="Q469" s="236"/>
      <c r="R469" s="70"/>
      <c r="S469" s="70"/>
      <c r="T469" s="71"/>
      <c r="U469" s="363"/>
    </row>
    <row r="470" spans="1:21" ht="15.75" customHeight="1">
      <c r="A470" s="55"/>
      <c r="B470" s="57"/>
      <c r="C470" s="57"/>
      <c r="D470" s="58"/>
      <c r="E470" s="59"/>
      <c r="F470" s="60"/>
      <c r="G470" s="61"/>
      <c r="H470" s="72"/>
      <c r="I470" s="103"/>
      <c r="J470" s="8"/>
      <c r="K470" s="59"/>
      <c r="L470" s="60"/>
      <c r="M470" s="61"/>
      <c r="N470" s="72"/>
      <c r="O470" s="72"/>
      <c r="P470" s="237"/>
      <c r="Q470" s="237"/>
      <c r="R470" s="72"/>
      <c r="S470" s="72"/>
      <c r="T470" s="73"/>
      <c r="U470" s="364"/>
    </row>
    <row r="471" spans="1:21" s="39" customFormat="1" ht="45">
      <c r="A471" s="264">
        <v>96</v>
      </c>
      <c r="B471" s="265" t="s">
        <v>204</v>
      </c>
      <c r="C471" s="265" t="s">
        <v>205</v>
      </c>
      <c r="D471" s="10"/>
      <c r="E471" s="36"/>
      <c r="F471" s="9" t="s">
        <v>84</v>
      </c>
      <c r="G471" s="37"/>
      <c r="H471" s="38"/>
      <c r="I471" s="38"/>
      <c r="J471" s="192"/>
      <c r="K471" s="36">
        <v>3</v>
      </c>
      <c r="L471" s="9" t="s">
        <v>84</v>
      </c>
      <c r="M471" s="37">
        <v>1264000</v>
      </c>
      <c r="N471" s="216">
        <f>K471*M471</f>
        <v>3792000</v>
      </c>
      <c r="O471" s="216">
        <v>100</v>
      </c>
      <c r="P471" s="216">
        <f>K471*O471</f>
        <v>300</v>
      </c>
      <c r="Q471" s="216">
        <f>N471+P471</f>
        <v>3792300</v>
      </c>
      <c r="R471" s="216">
        <f>Q471*10%</f>
        <v>379230</v>
      </c>
      <c r="S471" s="228">
        <f>Q471+R471</f>
        <v>4171530</v>
      </c>
      <c r="T471" s="223">
        <f>S471</f>
        <v>4171530</v>
      </c>
      <c r="U471" s="248" t="s">
        <v>324</v>
      </c>
    </row>
    <row r="472" spans="1:21" s="35" customFormat="1">
      <c r="A472" s="266">
        <v>97</v>
      </c>
      <c r="B472" s="263" t="s">
        <v>180</v>
      </c>
      <c r="C472" s="263" t="s">
        <v>181</v>
      </c>
      <c r="D472" s="94"/>
      <c r="E472" s="152"/>
      <c r="F472" s="93" t="s">
        <v>83</v>
      </c>
      <c r="G472" s="185"/>
      <c r="H472" s="110"/>
      <c r="I472" s="125"/>
      <c r="J472" s="128"/>
      <c r="K472" s="152">
        <v>335</v>
      </c>
      <c r="L472" s="93" t="s">
        <v>83</v>
      </c>
      <c r="M472" s="185">
        <v>52200</v>
      </c>
      <c r="N472" s="216">
        <f>K472*M472</f>
        <v>17487000</v>
      </c>
      <c r="O472" s="222">
        <v>200</v>
      </c>
      <c r="P472" s="216">
        <f>K472*O472</f>
        <v>67000</v>
      </c>
      <c r="Q472" s="216">
        <f>N472+P472</f>
        <v>17554000</v>
      </c>
      <c r="R472" s="216">
        <f>Q472*10%</f>
        <v>1755400</v>
      </c>
      <c r="S472" s="246">
        <f>Q472+R472</f>
        <v>19309400</v>
      </c>
      <c r="T472" s="217">
        <f>S472</f>
        <v>19309400</v>
      </c>
      <c r="U472" s="359" t="s">
        <v>323</v>
      </c>
    </row>
    <row r="473" spans="1:21" s="35" customFormat="1" ht="15.75" customHeight="1">
      <c r="A473" s="186"/>
      <c r="B473" s="167"/>
      <c r="C473" s="167"/>
      <c r="D473" s="97"/>
      <c r="E473" s="157"/>
      <c r="F473" s="96"/>
      <c r="G473" s="187"/>
      <c r="H473" s="117"/>
      <c r="I473" s="126"/>
      <c r="J473" s="129"/>
      <c r="K473" s="157"/>
      <c r="L473" s="96"/>
      <c r="M473" s="187"/>
      <c r="N473" s="117"/>
      <c r="O473" s="117"/>
      <c r="P473" s="241"/>
      <c r="Q473" s="241"/>
      <c r="R473" s="117"/>
      <c r="S473" s="117"/>
      <c r="T473" s="117"/>
      <c r="U473" s="360"/>
    </row>
    <row r="474" spans="1:21" s="35" customFormat="1" ht="15.75" customHeight="1">
      <c r="A474" s="186"/>
      <c r="B474" s="167"/>
      <c r="C474" s="167"/>
      <c r="D474" s="97"/>
      <c r="E474" s="157"/>
      <c r="F474" s="96"/>
      <c r="G474" s="187"/>
      <c r="H474" s="117"/>
      <c r="I474" s="126"/>
      <c r="J474" s="129"/>
      <c r="K474" s="157"/>
      <c r="L474" s="96"/>
      <c r="M474" s="187"/>
      <c r="N474" s="117"/>
      <c r="O474" s="117"/>
      <c r="P474" s="241"/>
      <c r="Q474" s="241"/>
      <c r="R474" s="117"/>
      <c r="S474" s="117"/>
      <c r="T474" s="117"/>
      <c r="U474" s="360"/>
    </row>
    <row r="475" spans="1:21" s="35" customFormat="1" ht="15.75" customHeight="1">
      <c r="A475" s="186"/>
      <c r="B475" s="167"/>
      <c r="C475" s="167"/>
      <c r="D475" s="97"/>
      <c r="E475" s="157"/>
      <c r="F475" s="96"/>
      <c r="G475" s="187"/>
      <c r="H475" s="117"/>
      <c r="I475" s="126"/>
      <c r="J475" s="129"/>
      <c r="K475" s="157"/>
      <c r="L475" s="96"/>
      <c r="M475" s="187"/>
      <c r="N475" s="117"/>
      <c r="O475" s="117"/>
      <c r="P475" s="241"/>
      <c r="Q475" s="241"/>
      <c r="R475" s="117"/>
      <c r="S475" s="117"/>
      <c r="T475" s="117"/>
      <c r="U475" s="360"/>
    </row>
    <row r="476" spans="1:21" s="35" customFormat="1" ht="15.75" customHeight="1">
      <c r="A476" s="188"/>
      <c r="B476" s="168"/>
      <c r="C476" s="168"/>
      <c r="D476" s="100"/>
      <c r="E476" s="162"/>
      <c r="F476" s="99"/>
      <c r="G476" s="189"/>
      <c r="H476" s="124"/>
      <c r="I476" s="127"/>
      <c r="J476" s="129"/>
      <c r="K476" s="162"/>
      <c r="L476" s="99"/>
      <c r="M476" s="189"/>
      <c r="N476" s="124"/>
      <c r="O476" s="124"/>
      <c r="P476" s="242"/>
      <c r="Q476" s="242"/>
      <c r="R476" s="124"/>
      <c r="S476" s="124"/>
      <c r="T476" s="124"/>
      <c r="U476" s="361"/>
    </row>
    <row r="477" spans="1:21">
      <c r="A477" s="266">
        <v>98</v>
      </c>
      <c r="B477" s="257" t="s">
        <v>197</v>
      </c>
      <c r="C477" s="257" t="s">
        <v>176</v>
      </c>
      <c r="D477" s="79"/>
      <c r="E477" s="43"/>
      <c r="F477" s="80" t="s">
        <v>83</v>
      </c>
      <c r="G477" s="197"/>
      <c r="H477" s="68"/>
      <c r="I477" s="101"/>
      <c r="J477" s="66"/>
      <c r="K477" s="43">
        <v>70</v>
      </c>
      <c r="L477" s="80" t="s">
        <v>83</v>
      </c>
      <c r="M477" s="197">
        <v>86000</v>
      </c>
      <c r="N477" s="216">
        <f>K477*M477</f>
        <v>6020000</v>
      </c>
      <c r="O477" s="222">
        <v>200</v>
      </c>
      <c r="P477" s="216">
        <f>K477*O477</f>
        <v>14000</v>
      </c>
      <c r="Q477" s="216">
        <f>N477+P477</f>
        <v>6034000</v>
      </c>
      <c r="R477" s="216">
        <f>Q477*10%</f>
        <v>603400</v>
      </c>
      <c r="S477" s="246">
        <f>Q477+R477</f>
        <v>6637400</v>
      </c>
      <c r="T477" s="217">
        <f>S477</f>
        <v>6637400</v>
      </c>
      <c r="U477" s="362" t="s">
        <v>322</v>
      </c>
    </row>
    <row r="478" spans="1:21" ht="15.75" customHeight="1">
      <c r="A478" s="186"/>
      <c r="B478" s="49"/>
      <c r="C478" s="49"/>
      <c r="D478" s="83"/>
      <c r="E478" s="51"/>
      <c r="F478" s="84"/>
      <c r="G478" s="198"/>
      <c r="H478" s="70"/>
      <c r="I478" s="102"/>
      <c r="J478" s="67"/>
      <c r="K478" s="51"/>
      <c r="L478" s="84"/>
      <c r="M478" s="198"/>
      <c r="N478" s="70"/>
      <c r="O478" s="70"/>
      <c r="P478" s="236"/>
      <c r="Q478" s="236"/>
      <c r="R478" s="70"/>
      <c r="S478" s="70"/>
      <c r="T478" s="71"/>
      <c r="U478" s="363"/>
    </row>
    <row r="479" spans="1:21" ht="15.75" customHeight="1">
      <c r="A479" s="186"/>
      <c r="B479" s="49"/>
      <c r="C479" s="49"/>
      <c r="D479" s="83"/>
      <c r="E479" s="51"/>
      <c r="F479" s="84"/>
      <c r="G479" s="198"/>
      <c r="H479" s="70"/>
      <c r="I479" s="102"/>
      <c r="J479" s="67"/>
      <c r="K479" s="51"/>
      <c r="L479" s="84"/>
      <c r="M479" s="198"/>
      <c r="N479" s="70"/>
      <c r="O479" s="70"/>
      <c r="P479" s="236"/>
      <c r="Q479" s="236"/>
      <c r="R479" s="70"/>
      <c r="S479" s="70"/>
      <c r="T479" s="71"/>
      <c r="U479" s="363"/>
    </row>
    <row r="480" spans="1:21" ht="15.75" customHeight="1">
      <c r="A480" s="186"/>
      <c r="B480" s="49"/>
      <c r="C480" s="49"/>
      <c r="D480" s="83"/>
      <c r="E480" s="51"/>
      <c r="F480" s="84"/>
      <c r="G480" s="198"/>
      <c r="H480" s="70"/>
      <c r="I480" s="102"/>
      <c r="J480" s="67"/>
      <c r="K480" s="51"/>
      <c r="L480" s="84"/>
      <c r="M480" s="198"/>
      <c r="N480" s="70"/>
      <c r="O480" s="70"/>
      <c r="P480" s="236"/>
      <c r="Q480" s="236"/>
      <c r="R480" s="70"/>
      <c r="S480" s="70"/>
      <c r="T480" s="71"/>
      <c r="U480" s="363"/>
    </row>
    <row r="481" spans="1:21" ht="15.75" customHeight="1">
      <c r="A481" s="188"/>
      <c r="B481" s="57"/>
      <c r="C481" s="57"/>
      <c r="D481" s="87"/>
      <c r="E481" s="59"/>
      <c r="F481" s="88"/>
      <c r="G481" s="199"/>
      <c r="H481" s="72"/>
      <c r="I481" s="103"/>
      <c r="J481" s="67"/>
      <c r="K481" s="59"/>
      <c r="L481" s="88"/>
      <c r="M481" s="199"/>
      <c r="N481" s="72"/>
      <c r="O481" s="72"/>
      <c r="P481" s="237"/>
      <c r="Q481" s="237"/>
      <c r="R481" s="72"/>
      <c r="S481" s="72"/>
      <c r="T481" s="73"/>
      <c r="U481" s="364"/>
    </row>
    <row r="482" spans="1:21">
      <c r="A482" s="266">
        <v>99</v>
      </c>
      <c r="B482" s="92" t="s">
        <v>226</v>
      </c>
      <c r="C482" s="93" t="s">
        <v>227</v>
      </c>
      <c r="D482" s="79"/>
      <c r="E482" s="43"/>
      <c r="F482" s="44"/>
      <c r="G482" s="213"/>
      <c r="H482" s="68"/>
      <c r="I482" s="101"/>
      <c r="J482" s="66"/>
      <c r="K482" s="43">
        <v>1</v>
      </c>
      <c r="L482" s="44"/>
      <c r="M482" s="213">
        <v>5140000</v>
      </c>
      <c r="N482" s="216">
        <f>K482*M482</f>
        <v>5140000</v>
      </c>
      <c r="O482" s="222">
        <v>21200</v>
      </c>
      <c r="P482" s="216">
        <f>K482*O482</f>
        <v>21200</v>
      </c>
      <c r="Q482" s="216">
        <f>N482+P482</f>
        <v>5161200</v>
      </c>
      <c r="R482" s="216">
        <f>Q482*10%</f>
        <v>516120</v>
      </c>
      <c r="S482" s="246">
        <f>Q482+R482</f>
        <v>5677320</v>
      </c>
      <c r="T482" s="217">
        <f>S482</f>
        <v>5677320</v>
      </c>
      <c r="U482" s="362" t="s">
        <v>321</v>
      </c>
    </row>
    <row r="483" spans="1:21" ht="15.75" customHeight="1">
      <c r="A483" s="186"/>
      <c r="B483" s="95"/>
      <c r="C483" s="96"/>
      <c r="D483" s="83"/>
      <c r="E483" s="51"/>
      <c r="F483" s="52"/>
      <c r="G483" s="214"/>
      <c r="H483" s="70"/>
      <c r="I483" s="102"/>
      <c r="J483" s="67"/>
      <c r="K483" s="51"/>
      <c r="L483" s="52"/>
      <c r="M483" s="214"/>
      <c r="N483" s="70"/>
      <c r="O483" s="70"/>
      <c r="P483" s="236"/>
      <c r="Q483" s="236"/>
      <c r="R483" s="70"/>
      <c r="S483" s="70"/>
      <c r="T483" s="71"/>
      <c r="U483" s="363"/>
    </row>
    <row r="484" spans="1:21" ht="15.75" customHeight="1">
      <c r="A484" s="186"/>
      <c r="B484" s="95"/>
      <c r="C484" s="96"/>
      <c r="D484" s="83"/>
      <c r="E484" s="51"/>
      <c r="F484" s="52"/>
      <c r="G484" s="214"/>
      <c r="H484" s="70"/>
      <c r="I484" s="102"/>
      <c r="J484" s="67"/>
      <c r="K484" s="51"/>
      <c r="L484" s="52"/>
      <c r="M484" s="214"/>
      <c r="N484" s="70"/>
      <c r="O484" s="70"/>
      <c r="P484" s="236"/>
      <c r="Q484" s="236"/>
      <c r="R484" s="70"/>
      <c r="S484" s="70"/>
      <c r="T484" s="71"/>
      <c r="U484" s="363"/>
    </row>
    <row r="485" spans="1:21" ht="15.75" customHeight="1">
      <c r="A485" s="186"/>
      <c r="B485" s="95"/>
      <c r="C485" s="96"/>
      <c r="D485" s="83"/>
      <c r="E485" s="51"/>
      <c r="F485" s="52"/>
      <c r="G485" s="214"/>
      <c r="H485" s="70"/>
      <c r="I485" s="102"/>
      <c r="J485" s="67"/>
      <c r="K485" s="51"/>
      <c r="L485" s="52"/>
      <c r="M485" s="214"/>
      <c r="N485" s="70"/>
      <c r="O485" s="70"/>
      <c r="P485" s="236"/>
      <c r="Q485" s="236"/>
      <c r="R485" s="70"/>
      <c r="S485" s="70"/>
      <c r="T485" s="71"/>
      <c r="U485" s="363"/>
    </row>
    <row r="486" spans="1:21" ht="15.75" customHeight="1">
      <c r="A486" s="188"/>
      <c r="B486" s="98"/>
      <c r="C486" s="99"/>
      <c r="D486" s="87"/>
      <c r="E486" s="59"/>
      <c r="F486" s="60"/>
      <c r="G486" s="215"/>
      <c r="H486" s="72"/>
      <c r="I486" s="103"/>
      <c r="J486" s="8"/>
      <c r="K486" s="59"/>
      <c r="L486" s="60"/>
      <c r="M486" s="215"/>
      <c r="N486" s="72"/>
      <c r="O486" s="72"/>
      <c r="P486" s="237"/>
      <c r="Q486" s="237"/>
      <c r="R486" s="72"/>
      <c r="S486" s="72"/>
      <c r="T486" s="73"/>
      <c r="U486" s="364"/>
    </row>
    <row r="487" spans="1:21">
      <c r="A487" s="266">
        <v>100</v>
      </c>
      <c r="B487" s="92" t="s">
        <v>228</v>
      </c>
      <c r="C487" s="93" t="s">
        <v>229</v>
      </c>
      <c r="D487" s="79"/>
      <c r="E487" s="43"/>
      <c r="F487" s="44"/>
      <c r="G487" s="213"/>
      <c r="H487" s="68"/>
      <c r="I487" s="131" t="s">
        <v>314</v>
      </c>
      <c r="J487" s="67"/>
      <c r="K487" s="43">
        <v>4</v>
      </c>
      <c r="L487" s="44"/>
      <c r="M487" s="213">
        <v>1100000</v>
      </c>
      <c r="N487" s="216">
        <f>K487*M487</f>
        <v>4400000</v>
      </c>
      <c r="O487" s="222">
        <v>11000</v>
      </c>
      <c r="P487" s="216">
        <f>K487*O487</f>
        <v>44000</v>
      </c>
      <c r="Q487" s="216">
        <f>N487+P487</f>
        <v>4444000</v>
      </c>
      <c r="R487" s="216">
        <f>Q487*10%</f>
        <v>444400</v>
      </c>
      <c r="S487" s="246">
        <f>Q487+R487</f>
        <v>4888400</v>
      </c>
      <c r="T487" s="217">
        <f>S487</f>
        <v>4888400</v>
      </c>
      <c r="U487" s="362" t="s">
        <v>320</v>
      </c>
    </row>
    <row r="488" spans="1:21" ht="15.75" customHeight="1">
      <c r="A488" s="186"/>
      <c r="B488" s="95"/>
      <c r="C488" s="96"/>
      <c r="D488" s="83"/>
      <c r="E488" s="51"/>
      <c r="F488" s="52"/>
      <c r="G488" s="214"/>
      <c r="H488" s="70"/>
      <c r="I488" s="102"/>
      <c r="J488" s="67"/>
      <c r="K488" s="51"/>
      <c r="L488" s="52"/>
      <c r="M488" s="214"/>
      <c r="N488" s="70"/>
      <c r="O488" s="70"/>
      <c r="P488" s="236"/>
      <c r="Q488" s="236"/>
      <c r="R488" s="70"/>
      <c r="S488" s="70"/>
      <c r="T488" s="71"/>
      <c r="U488" s="363"/>
    </row>
    <row r="489" spans="1:21" ht="15.75" customHeight="1">
      <c r="A489" s="186"/>
      <c r="B489" s="95"/>
      <c r="C489" s="96"/>
      <c r="D489" s="83"/>
      <c r="E489" s="51"/>
      <c r="F489" s="52"/>
      <c r="G489" s="214"/>
      <c r="H489" s="70"/>
      <c r="I489" s="102"/>
      <c r="J489" s="67"/>
      <c r="K489" s="51"/>
      <c r="L489" s="52"/>
      <c r="M489" s="214"/>
      <c r="N489" s="70"/>
      <c r="O489" s="70"/>
      <c r="P489" s="236"/>
      <c r="Q489" s="236"/>
      <c r="R489" s="70"/>
      <c r="S489" s="70"/>
      <c r="T489" s="71"/>
      <c r="U489" s="363"/>
    </row>
    <row r="490" spans="1:21" ht="15.75" customHeight="1">
      <c r="A490" s="186"/>
      <c r="B490" s="95"/>
      <c r="C490" s="96"/>
      <c r="D490" s="83"/>
      <c r="E490" s="51"/>
      <c r="F490" s="52"/>
      <c r="G490" s="214"/>
      <c r="H490" s="70"/>
      <c r="I490" s="102"/>
      <c r="J490" s="67"/>
      <c r="K490" s="51"/>
      <c r="L490" s="52"/>
      <c r="M490" s="214"/>
      <c r="N490" s="70"/>
      <c r="O490" s="70"/>
      <c r="P490" s="236"/>
      <c r="Q490" s="236"/>
      <c r="R490" s="70"/>
      <c r="S490" s="70"/>
      <c r="T490" s="71"/>
      <c r="U490" s="363"/>
    </row>
    <row r="491" spans="1:21" ht="15.75" customHeight="1">
      <c r="A491" s="188"/>
      <c r="B491" s="98"/>
      <c r="C491" s="99"/>
      <c r="D491" s="87"/>
      <c r="E491" s="59"/>
      <c r="F491" s="60"/>
      <c r="G491" s="215"/>
      <c r="H491" s="72"/>
      <c r="I491" s="103"/>
      <c r="J491" s="8"/>
      <c r="K491" s="59"/>
      <c r="L491" s="60"/>
      <c r="M491" s="215"/>
      <c r="N491" s="72"/>
      <c r="O491" s="72"/>
      <c r="P491" s="237"/>
      <c r="Q491" s="237"/>
      <c r="R491" s="72"/>
      <c r="S491" s="72"/>
      <c r="T491" s="73"/>
      <c r="U491" s="364"/>
    </row>
    <row r="492" spans="1:21" ht="15.75" customHeight="1">
      <c r="A492" s="266">
        <v>101</v>
      </c>
      <c r="B492" s="257" t="s">
        <v>230</v>
      </c>
      <c r="C492" s="257" t="s">
        <v>37</v>
      </c>
      <c r="D492" s="261" t="s">
        <v>231</v>
      </c>
      <c r="E492" s="43"/>
      <c r="F492" s="44" t="s">
        <v>232</v>
      </c>
      <c r="G492" s="213"/>
      <c r="H492" s="365" t="s">
        <v>312</v>
      </c>
      <c r="I492" s="131" t="s">
        <v>313</v>
      </c>
      <c r="J492" s="67"/>
      <c r="K492" s="43">
        <v>3</v>
      </c>
      <c r="L492" s="44" t="s">
        <v>232</v>
      </c>
      <c r="M492" s="213">
        <v>219000</v>
      </c>
      <c r="N492" s="216">
        <f>K492*M492</f>
        <v>657000</v>
      </c>
      <c r="O492" s="222">
        <v>1000</v>
      </c>
      <c r="P492" s="216">
        <f>K492*O492</f>
        <v>3000</v>
      </c>
      <c r="Q492" s="216">
        <f>N492+P492</f>
        <v>660000</v>
      </c>
      <c r="R492" s="216">
        <f>Q492*10%</f>
        <v>66000</v>
      </c>
      <c r="S492" s="246">
        <f>Q492+R492</f>
        <v>726000</v>
      </c>
      <c r="T492" s="217">
        <f>S492</f>
        <v>726000</v>
      </c>
      <c r="U492" s="362" t="s">
        <v>319</v>
      </c>
    </row>
    <row r="493" spans="1:21" ht="15.75" customHeight="1">
      <c r="A493" s="186"/>
      <c r="B493" s="49"/>
      <c r="C493" s="49"/>
      <c r="D493" s="50"/>
      <c r="E493" s="51"/>
      <c r="F493" s="52"/>
      <c r="G493" s="214"/>
      <c r="H493" s="366"/>
      <c r="I493" s="102"/>
      <c r="J493" s="67"/>
      <c r="K493" s="51"/>
      <c r="L493" s="52"/>
      <c r="M493" s="214"/>
      <c r="N493" s="70"/>
      <c r="O493" s="70"/>
      <c r="P493" s="236"/>
      <c r="Q493" s="236"/>
      <c r="R493" s="70"/>
      <c r="S493" s="70"/>
      <c r="T493" s="71"/>
      <c r="U493" s="363"/>
    </row>
    <row r="494" spans="1:21" ht="15.75" customHeight="1">
      <c r="A494" s="186"/>
      <c r="B494" s="49"/>
      <c r="C494" s="49"/>
      <c r="D494" s="50"/>
      <c r="E494" s="51"/>
      <c r="F494" s="52"/>
      <c r="G494" s="214"/>
      <c r="H494" s="366"/>
      <c r="I494" s="102"/>
      <c r="J494" s="67"/>
      <c r="K494" s="51"/>
      <c r="L494" s="52"/>
      <c r="M494" s="214"/>
      <c r="N494" s="70"/>
      <c r="O494" s="70"/>
      <c r="P494" s="236"/>
      <c r="Q494" s="236"/>
      <c r="R494" s="70"/>
      <c r="S494" s="70"/>
      <c r="T494" s="71"/>
      <c r="U494" s="363"/>
    </row>
    <row r="495" spans="1:21" ht="15.75" customHeight="1">
      <c r="A495" s="186"/>
      <c r="B495" s="49"/>
      <c r="C495" s="49"/>
      <c r="D495" s="50"/>
      <c r="E495" s="51"/>
      <c r="F495" s="52"/>
      <c r="G495" s="214"/>
      <c r="H495" s="366"/>
      <c r="I495" s="102"/>
      <c r="J495" s="67"/>
      <c r="K495" s="51"/>
      <c r="L495" s="52"/>
      <c r="M495" s="214"/>
      <c r="N495" s="70"/>
      <c r="O495" s="70"/>
      <c r="P495" s="236"/>
      <c r="Q495" s="236"/>
      <c r="R495" s="70"/>
      <c r="S495" s="70"/>
      <c r="T495" s="71"/>
      <c r="U495" s="363"/>
    </row>
    <row r="496" spans="1:21" ht="15.75" customHeight="1">
      <c r="A496" s="188"/>
      <c r="B496" s="57"/>
      <c r="C496" s="57"/>
      <c r="D496" s="58"/>
      <c r="E496" s="59"/>
      <c r="F496" s="60"/>
      <c r="G496" s="215"/>
      <c r="H496" s="367"/>
      <c r="I496" s="103"/>
      <c r="J496" s="8"/>
      <c r="K496" s="59"/>
      <c r="L496" s="60"/>
      <c r="M496" s="215"/>
      <c r="N496" s="72"/>
      <c r="O496" s="72"/>
      <c r="P496" s="237"/>
      <c r="Q496" s="237"/>
      <c r="R496" s="72"/>
      <c r="S496" s="72"/>
      <c r="T496" s="73"/>
      <c r="U496" s="364"/>
    </row>
    <row r="497" spans="1:21">
      <c r="A497" s="266">
        <v>102</v>
      </c>
      <c r="B497" s="92" t="s">
        <v>233</v>
      </c>
      <c r="C497" s="93" t="s">
        <v>234</v>
      </c>
      <c r="D497" s="79"/>
      <c r="E497" s="43"/>
      <c r="F497" s="44"/>
      <c r="G497" s="213"/>
      <c r="H497" s="68"/>
      <c r="I497" s="101"/>
      <c r="J497" s="67"/>
      <c r="K497" s="43">
        <v>4</v>
      </c>
      <c r="L497" s="44"/>
      <c r="M497" s="213">
        <v>115000</v>
      </c>
      <c r="N497" s="216">
        <f>K497*M497</f>
        <v>460000</v>
      </c>
      <c r="O497" s="222">
        <v>1000</v>
      </c>
      <c r="P497" s="216">
        <f>K497*O497</f>
        <v>4000</v>
      </c>
      <c r="Q497" s="216">
        <f>N497+P497</f>
        <v>464000</v>
      </c>
      <c r="R497" s="216">
        <f>Q497*10%</f>
        <v>46400</v>
      </c>
      <c r="S497" s="246">
        <f>Q497+R497</f>
        <v>510400</v>
      </c>
      <c r="T497" s="217">
        <f>S497</f>
        <v>510400</v>
      </c>
      <c r="U497" s="362" t="s">
        <v>318</v>
      </c>
    </row>
    <row r="498" spans="1:21" ht="15.75" customHeight="1">
      <c r="A498" s="186"/>
      <c r="B498" s="95"/>
      <c r="C498" s="96"/>
      <c r="D498" s="83"/>
      <c r="E498" s="51"/>
      <c r="F498" s="52"/>
      <c r="G498" s="214"/>
      <c r="H498" s="70"/>
      <c r="I498" s="102"/>
      <c r="J498" s="67"/>
      <c r="K498" s="51"/>
      <c r="L498" s="52"/>
      <c r="M498" s="214"/>
      <c r="N498" s="70"/>
      <c r="O498" s="70"/>
      <c r="P498" s="236"/>
      <c r="Q498" s="236"/>
      <c r="R498" s="70"/>
      <c r="S498" s="70"/>
      <c r="T498" s="71"/>
      <c r="U498" s="363"/>
    </row>
    <row r="499" spans="1:21" ht="15.75" customHeight="1">
      <c r="A499" s="186"/>
      <c r="B499" s="95"/>
      <c r="C499" s="96"/>
      <c r="D499" s="83"/>
      <c r="E499" s="51"/>
      <c r="F499" s="52"/>
      <c r="G499" s="214"/>
      <c r="H499" s="70"/>
      <c r="I499" s="102"/>
      <c r="J499" s="67"/>
      <c r="K499" s="51"/>
      <c r="L499" s="52"/>
      <c r="M499" s="214"/>
      <c r="N499" s="70"/>
      <c r="O499" s="70"/>
      <c r="P499" s="236"/>
      <c r="Q499" s="236"/>
      <c r="R499" s="70"/>
      <c r="S499" s="70"/>
      <c r="T499" s="71"/>
      <c r="U499" s="363"/>
    </row>
    <row r="500" spans="1:21" ht="15.75" customHeight="1">
      <c r="A500" s="186"/>
      <c r="B500" s="95"/>
      <c r="C500" s="96"/>
      <c r="D500" s="83"/>
      <c r="E500" s="51"/>
      <c r="F500" s="52"/>
      <c r="G500" s="214"/>
      <c r="H500" s="70"/>
      <c r="I500" s="102"/>
      <c r="J500" s="67"/>
      <c r="K500" s="51"/>
      <c r="L500" s="52"/>
      <c r="M500" s="214"/>
      <c r="N500" s="70"/>
      <c r="O500" s="70"/>
      <c r="P500" s="236"/>
      <c r="Q500" s="236"/>
      <c r="R500" s="70"/>
      <c r="S500" s="70"/>
      <c r="T500" s="71"/>
      <c r="U500" s="363"/>
    </row>
    <row r="501" spans="1:21" ht="15.75" customHeight="1">
      <c r="A501" s="188"/>
      <c r="B501" s="98"/>
      <c r="C501" s="99"/>
      <c r="D501" s="87"/>
      <c r="E501" s="59"/>
      <c r="F501" s="60"/>
      <c r="G501" s="215"/>
      <c r="H501" s="72"/>
      <c r="I501" s="103"/>
      <c r="J501" s="8"/>
      <c r="K501" s="59"/>
      <c r="L501" s="60"/>
      <c r="M501" s="215"/>
      <c r="N501" s="72"/>
      <c r="O501" s="72"/>
      <c r="P501" s="237"/>
      <c r="Q501" s="237"/>
      <c r="R501" s="72"/>
      <c r="S501" s="72"/>
      <c r="T501" s="73"/>
      <c r="U501" s="364"/>
    </row>
    <row r="502" spans="1:21" ht="15.75" customHeight="1">
      <c r="A502" s="266">
        <v>103</v>
      </c>
      <c r="B502" s="257" t="s">
        <v>235</v>
      </c>
      <c r="C502" s="257" t="s">
        <v>236</v>
      </c>
      <c r="D502" s="79"/>
      <c r="E502" s="43"/>
      <c r="F502" s="44" t="s">
        <v>196</v>
      </c>
      <c r="G502" s="213"/>
      <c r="H502" s="365" t="s">
        <v>310</v>
      </c>
      <c r="I502" s="131" t="s">
        <v>311</v>
      </c>
      <c r="J502" s="67"/>
      <c r="K502" s="43">
        <v>2000</v>
      </c>
      <c r="L502" s="44" t="s">
        <v>196</v>
      </c>
      <c r="M502" s="213">
        <v>13417</v>
      </c>
      <c r="N502" s="216">
        <f>K502*M502</f>
        <v>26834000</v>
      </c>
      <c r="O502" s="222">
        <v>200</v>
      </c>
      <c r="P502" s="216">
        <f>K502*O502</f>
        <v>400000</v>
      </c>
      <c r="Q502" s="216">
        <f>N502+P502</f>
        <v>27234000</v>
      </c>
      <c r="R502" s="216">
        <f>Q502*10%</f>
        <v>2723400</v>
      </c>
      <c r="S502" s="246">
        <f>Q502+R502</f>
        <v>29957400</v>
      </c>
      <c r="T502" s="217">
        <f>S502</f>
        <v>29957400</v>
      </c>
      <c r="U502" s="362" t="s">
        <v>317</v>
      </c>
    </row>
    <row r="503" spans="1:21" ht="15.75" customHeight="1">
      <c r="A503" s="186"/>
      <c r="B503" s="49"/>
      <c r="C503" s="49"/>
      <c r="D503" s="83"/>
      <c r="E503" s="51"/>
      <c r="F503" s="52"/>
      <c r="G503" s="214"/>
      <c r="H503" s="366"/>
      <c r="I503" s="102"/>
      <c r="J503" s="67"/>
      <c r="K503" s="51"/>
      <c r="L503" s="52"/>
      <c r="M503" s="214" t="s">
        <v>304</v>
      </c>
      <c r="N503" s="70"/>
      <c r="O503" s="70"/>
      <c r="P503" s="236" t="s">
        <v>304</v>
      </c>
      <c r="Q503" s="236"/>
      <c r="R503" s="70"/>
      <c r="S503" s="70"/>
      <c r="T503" s="71"/>
      <c r="U503" s="363"/>
    </row>
    <row r="504" spans="1:21" ht="15.75" customHeight="1">
      <c r="A504" s="186"/>
      <c r="B504" s="49"/>
      <c r="C504" s="49"/>
      <c r="D504" s="83"/>
      <c r="E504" s="51"/>
      <c r="F504" s="52"/>
      <c r="G504" s="214"/>
      <c r="H504" s="366"/>
      <c r="I504" s="102"/>
      <c r="J504" s="67"/>
      <c r="K504" s="51"/>
      <c r="L504" s="52"/>
      <c r="M504" s="214" t="s">
        <v>304</v>
      </c>
      <c r="N504" s="231" t="s">
        <v>304</v>
      </c>
      <c r="O504" s="231"/>
      <c r="P504" s="236" t="s">
        <v>304</v>
      </c>
      <c r="Q504" s="236"/>
      <c r="R504" s="231" t="s">
        <v>304</v>
      </c>
      <c r="S504" s="231" t="s">
        <v>304</v>
      </c>
      <c r="T504" s="71"/>
      <c r="U504" s="363"/>
    </row>
    <row r="505" spans="1:21" ht="15.75" customHeight="1">
      <c r="A505" s="186"/>
      <c r="B505" s="49"/>
      <c r="C505" s="49"/>
      <c r="D505" s="83"/>
      <c r="E505" s="51"/>
      <c r="F505" s="52"/>
      <c r="G505" s="214"/>
      <c r="H505" s="366"/>
      <c r="I505" s="102"/>
      <c r="J505" s="67"/>
      <c r="K505" s="51"/>
      <c r="L505" s="52"/>
      <c r="M505" s="214"/>
      <c r="N505" s="70"/>
      <c r="O505" s="70"/>
      <c r="P505" s="236" t="s">
        <v>304</v>
      </c>
      <c r="Q505" s="236"/>
      <c r="R505" s="70"/>
      <c r="S505" s="70"/>
      <c r="T505" s="71"/>
      <c r="U505" s="363"/>
    </row>
    <row r="506" spans="1:21" ht="15.75" customHeight="1">
      <c r="A506" s="188"/>
      <c r="B506" s="57"/>
      <c r="C506" s="57"/>
      <c r="D506" s="87"/>
      <c r="E506" s="59"/>
      <c r="F506" s="60"/>
      <c r="G506" s="215"/>
      <c r="H506" s="367"/>
      <c r="I506" s="103"/>
      <c r="J506" s="8"/>
      <c r="K506" s="59"/>
      <c r="L506" s="60"/>
      <c r="M506" s="215"/>
      <c r="N506" s="72"/>
      <c r="O506" s="72"/>
      <c r="P506" s="237"/>
      <c r="Q506" s="237"/>
      <c r="R506" s="72"/>
      <c r="S506" s="72"/>
      <c r="T506" s="73"/>
      <c r="U506" s="364"/>
    </row>
    <row r="507" spans="1:21">
      <c r="A507" s="266">
        <v>104</v>
      </c>
      <c r="B507" s="46" t="s">
        <v>246</v>
      </c>
      <c r="C507" s="46" t="s">
        <v>248</v>
      </c>
      <c r="D507" s="46"/>
      <c r="E507" s="190"/>
      <c r="F507" s="46" t="s">
        <v>83</v>
      </c>
      <c r="G507" s="191"/>
      <c r="H507" s="68"/>
      <c r="I507" s="101"/>
      <c r="J507" s="67"/>
      <c r="K507" s="190">
        <v>30</v>
      </c>
      <c r="L507" s="46" t="s">
        <v>83</v>
      </c>
      <c r="M507" s="191">
        <v>24450</v>
      </c>
      <c r="N507" s="216">
        <f>K507*M507</f>
        <v>733500</v>
      </c>
      <c r="O507" s="222">
        <v>200</v>
      </c>
      <c r="P507" s="216">
        <f>K507*O507</f>
        <v>6000</v>
      </c>
      <c r="Q507" s="216">
        <f>N507+P507</f>
        <v>739500</v>
      </c>
      <c r="R507" s="216">
        <f>Q507*10%</f>
        <v>73950</v>
      </c>
      <c r="S507" s="246">
        <f>Q507+R507</f>
        <v>813450</v>
      </c>
      <c r="T507" s="217">
        <f>S507</f>
        <v>813450</v>
      </c>
      <c r="U507" s="362" t="s">
        <v>316</v>
      </c>
    </row>
    <row r="508" spans="1:21" ht="15.75" customHeight="1">
      <c r="A508" s="186"/>
      <c r="B508" s="54"/>
      <c r="C508" s="54"/>
      <c r="D508" s="54"/>
      <c r="E508" s="193"/>
      <c r="F508" s="54"/>
      <c r="G508" s="194"/>
      <c r="H508" s="70"/>
      <c r="I508" s="102"/>
      <c r="J508" s="67"/>
      <c r="K508" s="193"/>
      <c r="L508" s="54"/>
      <c r="M508" s="194" t="s">
        <v>304</v>
      </c>
      <c r="N508" s="70"/>
      <c r="O508" s="70"/>
      <c r="P508" s="236" t="s">
        <v>304</v>
      </c>
      <c r="Q508" s="236"/>
      <c r="R508" s="229" t="s">
        <v>304</v>
      </c>
      <c r="S508" s="229" t="s">
        <v>304</v>
      </c>
      <c r="T508" s="230" t="s">
        <v>304</v>
      </c>
      <c r="U508" s="363"/>
    </row>
    <row r="509" spans="1:21" ht="15.75" customHeight="1">
      <c r="A509" s="186"/>
      <c r="B509" s="54"/>
      <c r="C509" s="54"/>
      <c r="D509" s="54"/>
      <c r="E509" s="193"/>
      <c r="F509" s="54"/>
      <c r="G509" s="194"/>
      <c r="H509" s="70"/>
      <c r="I509" s="102"/>
      <c r="J509" s="67"/>
      <c r="K509" s="193"/>
      <c r="L509" s="54"/>
      <c r="M509" s="194" t="s">
        <v>304</v>
      </c>
      <c r="N509" s="229" t="s">
        <v>304</v>
      </c>
      <c r="O509" s="229"/>
      <c r="P509" s="236" t="s">
        <v>304</v>
      </c>
      <c r="Q509" s="236"/>
      <c r="R509" s="229" t="s">
        <v>304</v>
      </c>
      <c r="S509" s="229" t="s">
        <v>304</v>
      </c>
      <c r="T509" s="71"/>
      <c r="U509" s="363"/>
    </row>
    <row r="510" spans="1:21" ht="15.75" customHeight="1">
      <c r="A510" s="186"/>
      <c r="B510" s="54"/>
      <c r="C510" s="54"/>
      <c r="D510" s="54"/>
      <c r="E510" s="193"/>
      <c r="F510" s="54"/>
      <c r="G510" s="194"/>
      <c r="H510" s="70"/>
      <c r="I510" s="102"/>
      <c r="J510" s="67"/>
      <c r="K510" s="193"/>
      <c r="L510" s="54"/>
      <c r="M510" s="194"/>
      <c r="N510" s="70"/>
      <c r="O510" s="70"/>
      <c r="P510" s="236"/>
      <c r="Q510" s="236"/>
      <c r="R510" s="70"/>
      <c r="S510" s="70"/>
      <c r="T510" s="71"/>
      <c r="U510" s="363"/>
    </row>
    <row r="511" spans="1:21" ht="15.75" customHeight="1">
      <c r="A511" s="188"/>
      <c r="B511" s="62"/>
      <c r="C511" s="62"/>
      <c r="D511" s="62"/>
      <c r="E511" s="195"/>
      <c r="F511" s="62"/>
      <c r="G511" s="196"/>
      <c r="H511" s="72"/>
      <c r="I511" s="103"/>
      <c r="J511" s="8"/>
      <c r="K511" s="195"/>
      <c r="L511" s="62"/>
      <c r="M511" s="196"/>
      <c r="N511" s="72"/>
      <c r="O511" s="72"/>
      <c r="P511" s="237"/>
      <c r="Q511" s="237"/>
      <c r="R511" s="72"/>
      <c r="S511" s="72"/>
      <c r="T511" s="73"/>
      <c r="U511" s="364"/>
    </row>
    <row r="512" spans="1:21" ht="19.5" customHeight="1">
      <c r="A512" s="266">
        <v>105</v>
      </c>
      <c r="B512" s="46" t="s">
        <v>247</v>
      </c>
      <c r="C512" s="46" t="s">
        <v>249</v>
      </c>
      <c r="D512" s="46"/>
      <c r="E512" s="190"/>
      <c r="F512" s="46" t="s">
        <v>250</v>
      </c>
      <c r="G512" s="191"/>
      <c r="H512" s="68"/>
      <c r="I512" s="101"/>
      <c r="J512" s="67"/>
      <c r="K512" s="190">
        <v>5</v>
      </c>
      <c r="L512" s="46" t="s">
        <v>250</v>
      </c>
      <c r="M512" s="191">
        <v>112430</v>
      </c>
      <c r="N512" s="216">
        <f>K512*M512</f>
        <v>562150</v>
      </c>
      <c r="O512" s="222">
        <v>1000</v>
      </c>
      <c r="P512" s="216">
        <v>5000</v>
      </c>
      <c r="Q512" s="216">
        <f>N512+P512</f>
        <v>567150</v>
      </c>
      <c r="R512" s="216">
        <f>Q512*10%</f>
        <v>56715</v>
      </c>
      <c r="S512" s="246">
        <f>Q512+R512</f>
        <v>623865</v>
      </c>
      <c r="T512" s="217">
        <f>S512</f>
        <v>623865</v>
      </c>
      <c r="U512" s="362" t="s">
        <v>315</v>
      </c>
    </row>
    <row r="513" spans="1:21" ht="15.75" customHeight="1">
      <c r="A513" s="47"/>
      <c r="B513" s="49"/>
      <c r="C513" s="49"/>
      <c r="D513" s="50"/>
      <c r="E513" s="51"/>
      <c r="F513" s="52"/>
      <c r="G513" s="53"/>
      <c r="H513" s="70"/>
      <c r="I513" s="102"/>
      <c r="J513" s="67"/>
      <c r="K513" s="51"/>
      <c r="L513" s="52"/>
      <c r="M513" s="53"/>
      <c r="N513" s="70"/>
      <c r="O513" s="70"/>
      <c r="P513" s="236" t="s">
        <v>304</v>
      </c>
      <c r="Q513" s="236"/>
      <c r="R513" s="229" t="s">
        <v>304</v>
      </c>
      <c r="S513" s="70"/>
      <c r="T513" s="227" t="s">
        <v>304</v>
      </c>
      <c r="U513" s="363"/>
    </row>
    <row r="514" spans="1:21" ht="15.75" customHeight="1">
      <c r="A514" s="47"/>
      <c r="B514" s="49"/>
      <c r="C514" s="49"/>
      <c r="D514" s="50"/>
      <c r="E514" s="51"/>
      <c r="F514" s="52"/>
      <c r="G514" s="53"/>
      <c r="H514" s="70"/>
      <c r="I514" s="102"/>
      <c r="J514" s="67"/>
      <c r="K514" s="51"/>
      <c r="L514" s="52"/>
      <c r="M514" s="53"/>
      <c r="N514" s="70"/>
      <c r="O514" s="70"/>
      <c r="P514" s="236"/>
      <c r="Q514" s="236"/>
      <c r="R514" s="70"/>
      <c r="S514" s="70"/>
      <c r="T514" s="230" t="s">
        <v>304</v>
      </c>
      <c r="U514" s="363"/>
    </row>
    <row r="515" spans="1:21" ht="15.75" customHeight="1">
      <c r="A515" s="47"/>
      <c r="B515" s="49"/>
      <c r="C515" s="49"/>
      <c r="D515" s="50"/>
      <c r="E515" s="51"/>
      <c r="F515" s="52"/>
      <c r="G515" s="53"/>
      <c r="H515" s="70"/>
      <c r="I515" s="102"/>
      <c r="J515" s="67"/>
      <c r="K515" s="51"/>
      <c r="L515" s="52"/>
      <c r="M515" s="53"/>
      <c r="N515" s="70"/>
      <c r="O515" s="70"/>
      <c r="P515" s="236"/>
      <c r="Q515" s="236"/>
      <c r="R515" s="70"/>
      <c r="S515" s="70"/>
      <c r="T515" s="71"/>
      <c r="U515" s="363"/>
    </row>
    <row r="516" spans="1:21" ht="15.75" customHeight="1">
      <c r="A516" s="55"/>
      <c r="B516" s="57"/>
      <c r="C516" s="57"/>
      <c r="D516" s="58"/>
      <c r="E516" s="59"/>
      <c r="F516" s="60"/>
      <c r="G516" s="61"/>
      <c r="H516" s="72"/>
      <c r="I516" s="103"/>
      <c r="J516" s="8"/>
      <c r="K516" s="59"/>
      <c r="L516" s="60"/>
      <c r="M516" s="61"/>
      <c r="N516" s="72"/>
      <c r="O516" s="72"/>
      <c r="P516" s="237"/>
      <c r="Q516" s="237"/>
      <c r="R516" s="72"/>
      <c r="S516" s="72"/>
      <c r="T516" s="73"/>
      <c r="U516" s="364"/>
    </row>
    <row r="517" spans="1:21" ht="15.75">
      <c r="K517" s="23"/>
      <c r="L517" s="16"/>
      <c r="M517" s="24"/>
      <c r="N517" s="252" t="s">
        <v>419</v>
      </c>
      <c r="R517" s="253">
        <f>SUM(R9:R512)</f>
        <v>1025509597</v>
      </c>
      <c r="T517" s="254">
        <f>SUM(T9:T516)</f>
        <v>11280605567</v>
      </c>
    </row>
    <row r="518" spans="1:21">
      <c r="M518" s="226" t="s">
        <v>304</v>
      </c>
      <c r="S518" s="224" t="s">
        <v>304</v>
      </c>
    </row>
    <row r="519" spans="1:21">
      <c r="M519" s="226" t="s">
        <v>304</v>
      </c>
      <c r="S519" s="224" t="s">
        <v>304</v>
      </c>
      <c r="T519" s="225" t="s">
        <v>304</v>
      </c>
    </row>
    <row r="520" spans="1:21">
      <c r="S520" s="224" t="s">
        <v>304</v>
      </c>
      <c r="T520" s="251" t="s">
        <v>304</v>
      </c>
    </row>
    <row r="521" spans="1:21">
      <c r="S521" s="224" t="s">
        <v>304</v>
      </c>
      <c r="T521" s="233" t="s">
        <v>304</v>
      </c>
    </row>
    <row r="522" spans="1:21">
      <c r="T522" s="251" t="s">
        <v>304</v>
      </c>
    </row>
  </sheetData>
  <sortState ref="B9:G66">
    <sortCondition ref="B9:B66"/>
  </sortState>
  <mergeCells count="113">
    <mergeCell ref="U371:U375"/>
    <mergeCell ref="U366:U370"/>
    <mergeCell ref="U361:U365"/>
    <mergeCell ref="U306:U310"/>
    <mergeCell ref="U281:U285"/>
    <mergeCell ref="U301:U305"/>
    <mergeCell ref="U286:U290"/>
    <mergeCell ref="U296:U300"/>
    <mergeCell ref="U291:U295"/>
    <mergeCell ref="U331:U335"/>
    <mergeCell ref="U326:U330"/>
    <mergeCell ref="U321:U325"/>
    <mergeCell ref="U316:U320"/>
    <mergeCell ref="U311:U315"/>
    <mergeCell ref="U246:U250"/>
    <mergeCell ref="U251:U255"/>
    <mergeCell ref="U206:U210"/>
    <mergeCell ref="U211:U215"/>
    <mergeCell ref="U216:U220"/>
    <mergeCell ref="U221:U225"/>
    <mergeCell ref="U226:U230"/>
    <mergeCell ref="U406:U410"/>
    <mergeCell ref="U401:U405"/>
    <mergeCell ref="U396:U400"/>
    <mergeCell ref="U391:U395"/>
    <mergeCell ref="U386:U390"/>
    <mergeCell ref="U256:U260"/>
    <mergeCell ref="U261:U265"/>
    <mergeCell ref="U266:U270"/>
    <mergeCell ref="U271:U275"/>
    <mergeCell ref="U276:U280"/>
    <mergeCell ref="U356:U360"/>
    <mergeCell ref="U351:U355"/>
    <mergeCell ref="U346:U350"/>
    <mergeCell ref="U341:U345"/>
    <mergeCell ref="U336:U340"/>
    <mergeCell ref="U381:U385"/>
    <mergeCell ref="U376:U380"/>
    <mergeCell ref="U201:U205"/>
    <mergeCell ref="U157:U161"/>
    <mergeCell ref="U162:U166"/>
    <mergeCell ref="U167:U171"/>
    <mergeCell ref="U172:U176"/>
    <mergeCell ref="U177:U181"/>
    <mergeCell ref="U231:U235"/>
    <mergeCell ref="U236:U240"/>
    <mergeCell ref="U241:U245"/>
    <mergeCell ref="U106:U110"/>
    <mergeCell ref="U111:U115"/>
    <mergeCell ref="U116:U120"/>
    <mergeCell ref="U121:U125"/>
    <mergeCell ref="U126:U130"/>
    <mergeCell ref="U182:U186"/>
    <mergeCell ref="U187:U190"/>
    <mergeCell ref="U191:U195"/>
    <mergeCell ref="U196:U200"/>
    <mergeCell ref="A7:G7"/>
    <mergeCell ref="H7:U7"/>
    <mergeCell ref="H132:H136"/>
    <mergeCell ref="H137:H141"/>
    <mergeCell ref="H276:H280"/>
    <mergeCell ref="U9:U13"/>
    <mergeCell ref="U14:U17"/>
    <mergeCell ref="U18:U21"/>
    <mergeCell ref="U22:U26"/>
    <mergeCell ref="U27:U31"/>
    <mergeCell ref="U32:U36"/>
    <mergeCell ref="U37:U41"/>
    <mergeCell ref="U42:U46"/>
    <mergeCell ref="U47:U50"/>
    <mergeCell ref="U51:U55"/>
    <mergeCell ref="U81:U85"/>
    <mergeCell ref="U86:U90"/>
    <mergeCell ref="U91:U95"/>
    <mergeCell ref="U96:U100"/>
    <mergeCell ref="U101:U105"/>
    <mergeCell ref="U56:U60"/>
    <mergeCell ref="U62:U66"/>
    <mergeCell ref="U67:U70"/>
    <mergeCell ref="U71:U75"/>
    <mergeCell ref="U512:U516"/>
    <mergeCell ref="U507:U511"/>
    <mergeCell ref="U502:U506"/>
    <mergeCell ref="U497:U501"/>
    <mergeCell ref="U492:U496"/>
    <mergeCell ref="U487:U491"/>
    <mergeCell ref="U482:U486"/>
    <mergeCell ref="U477:U481"/>
    <mergeCell ref="U472:U476"/>
    <mergeCell ref="U421:U425"/>
    <mergeCell ref="U416:U420"/>
    <mergeCell ref="U411:U415"/>
    <mergeCell ref="H502:H506"/>
    <mergeCell ref="H492:H496"/>
    <mergeCell ref="H421:H425"/>
    <mergeCell ref="H426:H430"/>
    <mergeCell ref="C8:D8"/>
    <mergeCell ref="H346:H350"/>
    <mergeCell ref="H361:H365"/>
    <mergeCell ref="U466:U470"/>
    <mergeCell ref="U461:U465"/>
    <mergeCell ref="U456:U460"/>
    <mergeCell ref="U446:U450"/>
    <mergeCell ref="U441:U445"/>
    <mergeCell ref="U436:U440"/>
    <mergeCell ref="U431:U435"/>
    <mergeCell ref="U426:U430"/>
    <mergeCell ref="U76:U80"/>
    <mergeCell ref="U132:U136"/>
    <mergeCell ref="U137:U141"/>
    <mergeCell ref="U142:U146"/>
    <mergeCell ref="U147:U151"/>
    <mergeCell ref="U152:U156"/>
  </mergeCells>
  <pageMargins left="0.7" right="0.7" top="0.75" bottom="0.75" header="0.3" footer="0.3"/>
  <pageSetup paperSize="9" scale="2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64"/>
  <sheetViews>
    <sheetView showGridLines="0" tabSelected="1" view="pageBreakPreview" topLeftCell="A226" zoomScale="55" zoomScaleNormal="70" zoomScaleSheetLayoutView="55" workbookViewId="0">
      <selection activeCell="H260" sqref="H260"/>
    </sheetView>
  </sheetViews>
  <sheetFormatPr defaultRowHeight="18.75"/>
  <cols>
    <col min="1" max="1" width="8.5703125" style="351" customWidth="1"/>
    <col min="2" max="2" width="16.28515625" style="351" customWidth="1"/>
    <col min="3" max="3" width="19" style="351" customWidth="1"/>
    <col min="4" max="4" width="29.28515625" style="353" customWidth="1"/>
    <col min="5" max="5" width="44.85546875" style="351" customWidth="1"/>
    <col min="6" max="6" width="12.85546875" style="354" customWidth="1"/>
    <col min="7" max="7" width="24.28515625" style="354" customWidth="1"/>
    <col min="8" max="8" width="10.7109375" style="354" customWidth="1"/>
    <col min="9" max="9" width="24.42578125" style="351" customWidth="1"/>
    <col min="10" max="10" width="16.140625" style="351" customWidth="1"/>
    <col min="11" max="11" width="8.5703125" style="351" customWidth="1"/>
    <col min="12" max="12" width="12.85546875" style="351" customWidth="1"/>
    <col min="13" max="13" width="14.42578125" style="351" customWidth="1"/>
    <col min="14" max="14" width="11.140625" style="351" customWidth="1"/>
    <col min="15" max="15" width="9.140625" style="351"/>
    <col min="16" max="16" width="20.42578125" style="351" customWidth="1"/>
    <col min="17" max="17" width="21.42578125" style="351" customWidth="1"/>
    <col min="18" max="18" width="29" style="351" customWidth="1"/>
    <col min="19" max="16384" width="9.140625" style="351"/>
  </cols>
  <sheetData>
    <row r="1" spans="1:18" s="415" customFormat="1" ht="18">
      <c r="A1" s="411" t="s">
        <v>1</v>
      </c>
      <c r="B1" s="412"/>
      <c r="C1" s="412"/>
      <c r="D1" s="413"/>
      <c r="E1" s="412"/>
      <c r="F1" s="414"/>
      <c r="G1" s="270"/>
      <c r="H1" s="270"/>
      <c r="L1" s="416"/>
    </row>
    <row r="2" spans="1:18" s="415" customFormat="1" ht="18">
      <c r="A2" s="417" t="s">
        <v>420</v>
      </c>
      <c r="B2" s="418"/>
      <c r="C2" s="418"/>
      <c r="D2" s="419"/>
      <c r="E2" s="418"/>
      <c r="F2" s="420"/>
      <c r="G2" s="421"/>
      <c r="H2" s="421"/>
      <c r="I2" s="422"/>
      <c r="J2" s="422"/>
      <c r="K2" s="422"/>
      <c r="L2" s="423"/>
    </row>
    <row r="3" spans="1:18" s="415" customFormat="1" ht="18">
      <c r="A3" s="412"/>
      <c r="B3" s="418"/>
      <c r="C3" s="418"/>
      <c r="D3" s="419"/>
      <c r="E3" s="418"/>
      <c r="F3" s="420"/>
      <c r="G3" s="421"/>
      <c r="I3" s="424" t="s">
        <v>751</v>
      </c>
      <c r="J3" s="422"/>
      <c r="K3" s="422"/>
      <c r="L3" s="423"/>
    </row>
    <row r="4" spans="1:18" s="415" customFormat="1">
      <c r="A4" s="417" t="s">
        <v>752</v>
      </c>
      <c r="B4" s="417"/>
      <c r="C4" s="417"/>
      <c r="D4" s="425"/>
      <c r="E4" s="417"/>
      <c r="F4" s="426"/>
      <c r="G4" s="427"/>
      <c r="H4" s="427"/>
      <c r="I4" s="422"/>
      <c r="J4" s="422"/>
      <c r="K4" s="422"/>
      <c r="L4" s="423"/>
    </row>
    <row r="5" spans="1:18" s="415" customFormat="1" ht="18">
      <c r="A5" s="422"/>
      <c r="B5" s="428"/>
      <c r="C5" s="428"/>
      <c r="D5" s="429"/>
      <c r="E5" s="428"/>
      <c r="F5" s="430"/>
      <c r="G5" s="431"/>
      <c r="H5" s="431"/>
      <c r="I5" s="432"/>
      <c r="J5" s="432"/>
      <c r="K5" s="432"/>
      <c r="L5" s="433"/>
    </row>
    <row r="6" spans="1:18" s="270" customFormat="1" ht="41.25" customHeight="1">
      <c r="A6" s="394" t="s">
        <v>550</v>
      </c>
      <c r="B6" s="395"/>
      <c r="C6" s="395"/>
      <c r="D6" s="395"/>
      <c r="E6" s="395"/>
      <c r="F6" s="395"/>
      <c r="G6" s="395"/>
      <c r="H6" s="395"/>
      <c r="I6" s="396" t="s">
        <v>727</v>
      </c>
      <c r="J6" s="397"/>
      <c r="K6" s="397"/>
      <c r="L6" s="397"/>
      <c r="M6" s="397"/>
      <c r="N6" s="397"/>
      <c r="O6" s="397"/>
      <c r="P6" s="397"/>
      <c r="Q6" s="397"/>
      <c r="R6" s="397"/>
    </row>
    <row r="7" spans="1:18" s="441" customFormat="1" ht="93" customHeight="1">
      <c r="A7" s="434" t="s">
        <v>8</v>
      </c>
      <c r="B7" s="434" t="s">
        <v>2</v>
      </c>
      <c r="C7" s="434" t="s">
        <v>423</v>
      </c>
      <c r="D7" s="434" t="s">
        <v>553</v>
      </c>
      <c r="E7" s="434" t="s">
        <v>430</v>
      </c>
      <c r="F7" s="435" t="s">
        <v>548</v>
      </c>
      <c r="G7" s="434" t="s">
        <v>58</v>
      </c>
      <c r="H7" s="436" t="s">
        <v>567</v>
      </c>
      <c r="I7" s="437" t="s">
        <v>437</v>
      </c>
      <c r="J7" s="437" t="s">
        <v>549</v>
      </c>
      <c r="K7" s="437" t="s">
        <v>439</v>
      </c>
      <c r="L7" s="438" t="s">
        <v>440</v>
      </c>
      <c r="M7" s="438" t="s">
        <v>451</v>
      </c>
      <c r="N7" s="438" t="s">
        <v>452</v>
      </c>
      <c r="O7" s="438" t="s">
        <v>453</v>
      </c>
      <c r="P7" s="438" t="s">
        <v>454</v>
      </c>
      <c r="Q7" s="439" t="s">
        <v>6</v>
      </c>
      <c r="R7" s="440" t="s">
        <v>726</v>
      </c>
    </row>
    <row r="8" spans="1:18" s="451" customFormat="1" ht="21" customHeight="1">
      <c r="A8" s="442" t="s">
        <v>734</v>
      </c>
      <c r="B8" s="442" t="s">
        <v>735</v>
      </c>
      <c r="C8" s="442" t="s">
        <v>736</v>
      </c>
      <c r="D8" s="442" t="s">
        <v>737</v>
      </c>
      <c r="E8" s="442" t="s">
        <v>738</v>
      </c>
      <c r="F8" s="443" t="s">
        <v>739</v>
      </c>
      <c r="G8" s="442" t="s">
        <v>740</v>
      </c>
      <c r="H8" s="444" t="s">
        <v>741</v>
      </c>
      <c r="I8" s="445" t="s">
        <v>742</v>
      </c>
      <c r="J8" s="445" t="s">
        <v>743</v>
      </c>
      <c r="K8" s="445" t="s">
        <v>744</v>
      </c>
      <c r="L8" s="445" t="s">
        <v>745</v>
      </c>
      <c r="M8" s="446"/>
      <c r="N8" s="447" t="s">
        <v>746</v>
      </c>
      <c r="O8" s="448"/>
      <c r="P8" s="449" t="s">
        <v>747</v>
      </c>
      <c r="Q8" s="450" t="s">
        <v>748</v>
      </c>
      <c r="R8" s="450" t="s">
        <v>749</v>
      </c>
    </row>
    <row r="9" spans="1:18" s="432" customFormat="1" ht="50.25" customHeight="1">
      <c r="A9" s="452" t="s">
        <v>574</v>
      </c>
      <c r="B9" s="453" t="s">
        <v>572</v>
      </c>
      <c r="C9" s="454" t="s">
        <v>552</v>
      </c>
      <c r="D9" s="455" t="s">
        <v>649</v>
      </c>
      <c r="E9" s="456"/>
      <c r="F9" s="457"/>
      <c r="G9" s="458"/>
      <c r="H9" s="459"/>
      <c r="I9" s="460"/>
      <c r="J9" s="461"/>
      <c r="K9" s="460"/>
      <c r="L9" s="461"/>
      <c r="M9" s="462" t="s">
        <v>648</v>
      </c>
      <c r="N9" s="463"/>
      <c r="O9" s="464"/>
      <c r="P9" s="465" t="s">
        <v>569</v>
      </c>
      <c r="Q9" s="466"/>
      <c r="R9" s="466"/>
    </row>
    <row r="10" spans="1:18" s="432" customFormat="1" ht="15.75" customHeight="1">
      <c r="A10" s="467"/>
      <c r="B10" s="468"/>
      <c r="C10" s="469"/>
      <c r="D10" s="470"/>
      <c r="E10" s="471" t="s">
        <v>650</v>
      </c>
      <c r="F10" s="457"/>
      <c r="G10" s="472" t="s">
        <v>554</v>
      </c>
      <c r="H10" s="473"/>
      <c r="I10" s="472" t="str">
        <f>G10</f>
        <v>mmk/terbit(tayang)</v>
      </c>
      <c r="J10" s="461"/>
      <c r="K10" s="474" t="s">
        <v>547</v>
      </c>
      <c r="L10" s="461"/>
      <c r="M10" s="475"/>
      <c r="N10" s="476"/>
      <c r="O10" s="477"/>
      <c r="P10" s="478"/>
      <c r="Q10" s="466"/>
      <c r="R10" s="479" t="s">
        <v>551</v>
      </c>
    </row>
    <row r="11" spans="1:18" s="432" customFormat="1" ht="15.75" customHeight="1">
      <c r="A11" s="467"/>
      <c r="B11" s="480"/>
      <c r="C11" s="469"/>
      <c r="D11" s="470"/>
      <c r="E11" s="471" t="s">
        <v>651</v>
      </c>
      <c r="F11" s="457"/>
      <c r="G11" s="472" t="s">
        <v>554</v>
      </c>
      <c r="H11" s="481"/>
      <c r="I11" s="472" t="str">
        <f t="shared" ref="I11:I73" si="0">G11</f>
        <v>mmk/terbit(tayang)</v>
      </c>
      <c r="J11" s="461"/>
      <c r="K11" s="474" t="s">
        <v>547</v>
      </c>
      <c r="L11" s="461"/>
      <c r="M11" s="475"/>
      <c r="N11" s="476"/>
      <c r="O11" s="477"/>
      <c r="P11" s="478"/>
      <c r="Q11" s="466"/>
      <c r="R11" s="479"/>
    </row>
    <row r="12" spans="1:18" s="432" customFormat="1" ht="15.75" customHeight="1">
      <c r="A12" s="467"/>
      <c r="B12" s="467"/>
      <c r="C12" s="469"/>
      <c r="D12" s="470"/>
      <c r="E12" s="471" t="s">
        <v>652</v>
      </c>
      <c r="F12" s="457"/>
      <c r="G12" s="472" t="s">
        <v>554</v>
      </c>
      <c r="H12" s="481"/>
      <c r="I12" s="472" t="str">
        <f t="shared" si="0"/>
        <v>mmk/terbit(tayang)</v>
      </c>
      <c r="J12" s="461"/>
      <c r="K12" s="474" t="s">
        <v>547</v>
      </c>
      <c r="L12" s="461"/>
      <c r="M12" s="475"/>
      <c r="N12" s="476"/>
      <c r="O12" s="477"/>
      <c r="P12" s="478"/>
      <c r="Q12" s="466"/>
      <c r="R12" s="479"/>
    </row>
    <row r="13" spans="1:18" s="432" customFormat="1" ht="15.75" customHeight="1">
      <c r="A13" s="467"/>
      <c r="B13" s="467"/>
      <c r="C13" s="482"/>
      <c r="D13" s="470"/>
      <c r="E13" s="471" t="s">
        <v>653</v>
      </c>
      <c r="F13" s="457"/>
      <c r="G13" s="472" t="s">
        <v>554</v>
      </c>
      <c r="H13" s="481"/>
      <c r="I13" s="472" t="str">
        <f t="shared" si="0"/>
        <v>mmk/terbit(tayang)</v>
      </c>
      <c r="J13" s="461"/>
      <c r="K13" s="474" t="s">
        <v>547</v>
      </c>
      <c r="L13" s="461"/>
      <c r="M13" s="475"/>
      <c r="N13" s="476"/>
      <c r="O13" s="477"/>
      <c r="P13" s="478"/>
      <c r="Q13" s="466"/>
      <c r="R13" s="479"/>
    </row>
    <row r="14" spans="1:18" s="432" customFormat="1" ht="15.75" customHeight="1">
      <c r="A14" s="467"/>
      <c r="B14" s="467"/>
      <c r="C14" s="483"/>
      <c r="D14" s="470"/>
      <c r="E14" s="471" t="s">
        <v>654</v>
      </c>
      <c r="F14" s="457"/>
      <c r="G14" s="472" t="s">
        <v>554</v>
      </c>
      <c r="H14" s="481"/>
      <c r="I14" s="472" t="str">
        <f t="shared" si="0"/>
        <v>mmk/terbit(tayang)</v>
      </c>
      <c r="J14" s="461"/>
      <c r="K14" s="474" t="s">
        <v>547</v>
      </c>
      <c r="L14" s="461"/>
      <c r="M14" s="475"/>
      <c r="N14" s="476"/>
      <c r="O14" s="477"/>
      <c r="P14" s="478"/>
      <c r="Q14" s="466"/>
      <c r="R14" s="479"/>
    </row>
    <row r="15" spans="1:18" s="432" customFormat="1" ht="15.75" customHeight="1">
      <c r="A15" s="467"/>
      <c r="B15" s="467"/>
      <c r="C15" s="483"/>
      <c r="D15" s="470"/>
      <c r="E15" s="471" t="s">
        <v>655</v>
      </c>
      <c r="F15" s="457"/>
      <c r="G15" s="472" t="s">
        <v>554</v>
      </c>
      <c r="H15" s="481"/>
      <c r="I15" s="472" t="str">
        <f t="shared" si="0"/>
        <v>mmk/terbit(tayang)</v>
      </c>
      <c r="J15" s="461"/>
      <c r="K15" s="474" t="s">
        <v>547</v>
      </c>
      <c r="L15" s="461"/>
      <c r="M15" s="475"/>
      <c r="N15" s="476"/>
      <c r="O15" s="477"/>
      <c r="P15" s="478"/>
      <c r="Q15" s="466"/>
      <c r="R15" s="479"/>
    </row>
    <row r="16" spans="1:18" s="432" customFormat="1" ht="15.75" customHeight="1">
      <c r="A16" s="467"/>
      <c r="B16" s="467"/>
      <c r="C16" s="483"/>
      <c r="D16" s="470"/>
      <c r="E16" s="471" t="s">
        <v>656</v>
      </c>
      <c r="F16" s="457"/>
      <c r="G16" s="472" t="s">
        <v>554</v>
      </c>
      <c r="H16" s="481"/>
      <c r="I16" s="472" t="str">
        <f t="shared" si="0"/>
        <v>mmk/terbit(tayang)</v>
      </c>
      <c r="J16" s="461"/>
      <c r="K16" s="474" t="s">
        <v>547</v>
      </c>
      <c r="L16" s="461"/>
      <c r="M16" s="475"/>
      <c r="N16" s="476"/>
      <c r="O16" s="477"/>
      <c r="P16" s="478"/>
      <c r="Q16" s="466"/>
      <c r="R16" s="479"/>
    </row>
    <row r="17" spans="1:18" s="432" customFormat="1" ht="15.75" customHeight="1">
      <c r="A17" s="467"/>
      <c r="B17" s="467"/>
      <c r="C17" s="470"/>
      <c r="D17" s="470"/>
      <c r="E17" s="484"/>
      <c r="F17" s="457"/>
      <c r="G17" s="458"/>
      <c r="H17" s="481"/>
      <c r="I17" s="472"/>
      <c r="J17" s="461"/>
      <c r="K17" s="460"/>
      <c r="L17" s="461"/>
      <c r="M17" s="475"/>
      <c r="N17" s="476"/>
      <c r="O17" s="477"/>
      <c r="P17" s="478"/>
      <c r="Q17" s="466"/>
      <c r="R17" s="479"/>
    </row>
    <row r="18" spans="1:18" s="432" customFormat="1" ht="15.75" customHeight="1">
      <c r="A18" s="467"/>
      <c r="B18" s="467"/>
      <c r="C18" s="470"/>
      <c r="D18" s="470"/>
      <c r="E18" s="471" t="s">
        <v>657</v>
      </c>
      <c r="F18" s="457"/>
      <c r="G18" s="472" t="s">
        <v>554</v>
      </c>
      <c r="H18" s="481"/>
      <c r="I18" s="472" t="str">
        <f t="shared" si="0"/>
        <v>mmk/terbit(tayang)</v>
      </c>
      <c r="J18" s="461"/>
      <c r="K18" s="474" t="s">
        <v>547</v>
      </c>
      <c r="L18" s="461"/>
      <c r="M18" s="475"/>
      <c r="N18" s="476"/>
      <c r="O18" s="477"/>
      <c r="P18" s="478"/>
      <c r="Q18" s="466"/>
      <c r="R18" s="479"/>
    </row>
    <row r="19" spans="1:18" s="432" customFormat="1" ht="15.75" customHeight="1">
      <c r="A19" s="467"/>
      <c r="B19" s="467"/>
      <c r="C19" s="470"/>
      <c r="D19" s="470"/>
      <c r="E19" s="471" t="s">
        <v>658</v>
      </c>
      <c r="F19" s="457"/>
      <c r="G19" s="472" t="s">
        <v>554</v>
      </c>
      <c r="H19" s="481"/>
      <c r="I19" s="472" t="str">
        <f t="shared" si="0"/>
        <v>mmk/terbit(tayang)</v>
      </c>
      <c r="J19" s="461"/>
      <c r="K19" s="474" t="s">
        <v>547</v>
      </c>
      <c r="L19" s="461"/>
      <c r="M19" s="475"/>
      <c r="N19" s="476"/>
      <c r="O19" s="477"/>
      <c r="P19" s="478"/>
      <c r="Q19" s="466"/>
      <c r="R19" s="479"/>
    </row>
    <row r="20" spans="1:18" s="432" customFormat="1" ht="15.75" customHeight="1">
      <c r="A20" s="467"/>
      <c r="B20" s="467"/>
      <c r="C20" s="470"/>
      <c r="D20" s="470"/>
      <c r="E20" s="471" t="s">
        <v>659</v>
      </c>
      <c r="F20" s="457"/>
      <c r="G20" s="472" t="s">
        <v>554</v>
      </c>
      <c r="H20" s="481"/>
      <c r="I20" s="472" t="str">
        <f t="shared" si="0"/>
        <v>mmk/terbit(tayang)</v>
      </c>
      <c r="J20" s="461"/>
      <c r="K20" s="474" t="s">
        <v>547</v>
      </c>
      <c r="L20" s="461"/>
      <c r="M20" s="475"/>
      <c r="N20" s="476"/>
      <c r="O20" s="477"/>
      <c r="P20" s="478"/>
      <c r="Q20" s="466"/>
      <c r="R20" s="479"/>
    </row>
    <row r="21" spans="1:18" s="432" customFormat="1" ht="15.75" customHeight="1">
      <c r="A21" s="467"/>
      <c r="B21" s="467"/>
      <c r="C21" s="470"/>
      <c r="D21" s="470"/>
      <c r="E21" s="471" t="s">
        <v>660</v>
      </c>
      <c r="F21" s="457"/>
      <c r="G21" s="472" t="s">
        <v>554</v>
      </c>
      <c r="H21" s="481"/>
      <c r="I21" s="472" t="str">
        <f t="shared" si="0"/>
        <v>mmk/terbit(tayang)</v>
      </c>
      <c r="J21" s="461"/>
      <c r="K21" s="474" t="s">
        <v>547</v>
      </c>
      <c r="L21" s="461"/>
      <c r="M21" s="475"/>
      <c r="N21" s="476"/>
      <c r="O21" s="477"/>
      <c r="P21" s="478"/>
      <c r="Q21" s="466"/>
      <c r="R21" s="479"/>
    </row>
    <row r="22" spans="1:18" s="432" customFormat="1" ht="15.75" customHeight="1">
      <c r="A22" s="467"/>
      <c r="B22" s="467"/>
      <c r="C22" s="470"/>
      <c r="D22" s="470"/>
      <c r="E22" s="471" t="s">
        <v>661</v>
      </c>
      <c r="F22" s="457"/>
      <c r="G22" s="472" t="s">
        <v>554</v>
      </c>
      <c r="H22" s="481"/>
      <c r="I22" s="472" t="str">
        <f t="shared" si="0"/>
        <v>mmk/terbit(tayang)</v>
      </c>
      <c r="J22" s="461"/>
      <c r="K22" s="474" t="s">
        <v>547</v>
      </c>
      <c r="L22" s="461"/>
      <c r="M22" s="475"/>
      <c r="N22" s="476"/>
      <c r="O22" s="477"/>
      <c r="P22" s="478"/>
      <c r="Q22" s="466"/>
      <c r="R22" s="479"/>
    </row>
    <row r="23" spans="1:18" s="432" customFormat="1" ht="15.75" customHeight="1">
      <c r="A23" s="467"/>
      <c r="B23" s="467"/>
      <c r="C23" s="470"/>
      <c r="D23" s="470"/>
      <c r="E23" s="471" t="s">
        <v>662</v>
      </c>
      <c r="F23" s="457"/>
      <c r="G23" s="472" t="s">
        <v>554</v>
      </c>
      <c r="H23" s="481"/>
      <c r="I23" s="472" t="str">
        <f t="shared" si="0"/>
        <v>mmk/terbit(tayang)</v>
      </c>
      <c r="J23" s="461"/>
      <c r="K23" s="474" t="s">
        <v>547</v>
      </c>
      <c r="L23" s="461"/>
      <c r="M23" s="475"/>
      <c r="N23" s="476"/>
      <c r="O23" s="477"/>
      <c r="P23" s="478"/>
      <c r="Q23" s="466"/>
      <c r="R23" s="479"/>
    </row>
    <row r="24" spans="1:18" s="432" customFormat="1" ht="15.75" customHeight="1">
      <c r="A24" s="467"/>
      <c r="B24" s="467"/>
      <c r="C24" s="470"/>
      <c r="D24" s="470"/>
      <c r="E24" s="484"/>
      <c r="F24" s="457"/>
      <c r="G24" s="458"/>
      <c r="H24" s="481"/>
      <c r="I24" s="472"/>
      <c r="J24" s="461"/>
      <c r="K24" s="460"/>
      <c r="L24" s="461"/>
      <c r="M24" s="475"/>
      <c r="N24" s="476"/>
      <c r="O24" s="477"/>
      <c r="P24" s="478"/>
      <c r="Q24" s="466"/>
      <c r="R24" s="479"/>
    </row>
    <row r="25" spans="1:18" s="432" customFormat="1" ht="15.75" customHeight="1">
      <c r="A25" s="467"/>
      <c r="B25" s="467"/>
      <c r="C25" s="470"/>
      <c r="D25" s="470"/>
      <c r="E25" s="471" t="s">
        <v>663</v>
      </c>
      <c r="F25" s="457"/>
      <c r="G25" s="472" t="s">
        <v>554</v>
      </c>
      <c r="H25" s="481"/>
      <c r="I25" s="472" t="str">
        <f t="shared" si="0"/>
        <v>mmk/terbit(tayang)</v>
      </c>
      <c r="J25" s="461"/>
      <c r="K25" s="474" t="s">
        <v>547</v>
      </c>
      <c r="L25" s="461"/>
      <c r="M25" s="475"/>
      <c r="N25" s="476"/>
      <c r="O25" s="477"/>
      <c r="P25" s="478"/>
      <c r="Q25" s="466"/>
      <c r="R25" s="479"/>
    </row>
    <row r="26" spans="1:18" s="432" customFormat="1" ht="15.75" customHeight="1">
      <c r="A26" s="467"/>
      <c r="B26" s="467"/>
      <c r="C26" s="470"/>
      <c r="D26" s="470"/>
      <c r="E26" s="471" t="s">
        <v>664</v>
      </c>
      <c r="F26" s="457"/>
      <c r="G26" s="472" t="s">
        <v>554</v>
      </c>
      <c r="H26" s="481"/>
      <c r="I26" s="472" t="str">
        <f t="shared" si="0"/>
        <v>mmk/terbit(tayang)</v>
      </c>
      <c r="J26" s="461"/>
      <c r="K26" s="474" t="s">
        <v>547</v>
      </c>
      <c r="L26" s="461"/>
      <c r="M26" s="475"/>
      <c r="N26" s="476"/>
      <c r="O26" s="477"/>
      <c r="P26" s="478"/>
      <c r="Q26" s="466"/>
      <c r="R26" s="479"/>
    </row>
    <row r="27" spans="1:18" s="432" customFormat="1" ht="15.75" customHeight="1">
      <c r="A27" s="467"/>
      <c r="B27" s="467"/>
      <c r="C27" s="470"/>
      <c r="D27" s="470"/>
      <c r="E27" s="471" t="s">
        <v>665</v>
      </c>
      <c r="F27" s="457"/>
      <c r="G27" s="472" t="s">
        <v>554</v>
      </c>
      <c r="H27" s="481"/>
      <c r="I27" s="472" t="str">
        <f t="shared" si="0"/>
        <v>mmk/terbit(tayang)</v>
      </c>
      <c r="J27" s="461"/>
      <c r="K27" s="474" t="s">
        <v>547</v>
      </c>
      <c r="L27" s="461"/>
      <c r="M27" s="475"/>
      <c r="N27" s="476"/>
      <c r="O27" s="477"/>
      <c r="P27" s="478"/>
      <c r="Q27" s="466"/>
      <c r="R27" s="479"/>
    </row>
    <row r="28" spans="1:18" s="432" customFormat="1" ht="15.75" customHeight="1">
      <c r="A28" s="467"/>
      <c r="B28" s="467"/>
      <c r="C28" s="470"/>
      <c r="D28" s="470"/>
      <c r="E28" s="471" t="s">
        <v>666</v>
      </c>
      <c r="F28" s="457"/>
      <c r="G28" s="472" t="s">
        <v>554</v>
      </c>
      <c r="H28" s="481"/>
      <c r="I28" s="472" t="str">
        <f t="shared" si="0"/>
        <v>mmk/terbit(tayang)</v>
      </c>
      <c r="J28" s="461"/>
      <c r="K28" s="474" t="s">
        <v>547</v>
      </c>
      <c r="L28" s="461"/>
      <c r="M28" s="475"/>
      <c r="N28" s="476"/>
      <c r="O28" s="477"/>
      <c r="P28" s="478"/>
      <c r="Q28" s="466"/>
      <c r="R28" s="479"/>
    </row>
    <row r="29" spans="1:18" s="432" customFormat="1" ht="15.75" customHeight="1">
      <c r="A29" s="467"/>
      <c r="B29" s="467"/>
      <c r="C29" s="470"/>
      <c r="D29" s="470"/>
      <c r="E29" s="471" t="s">
        <v>667</v>
      </c>
      <c r="F29" s="457"/>
      <c r="G29" s="472" t="s">
        <v>554</v>
      </c>
      <c r="H29" s="481"/>
      <c r="I29" s="472" t="str">
        <f t="shared" si="0"/>
        <v>mmk/terbit(tayang)</v>
      </c>
      <c r="J29" s="461"/>
      <c r="K29" s="474" t="s">
        <v>547</v>
      </c>
      <c r="L29" s="461"/>
      <c r="M29" s="475"/>
      <c r="N29" s="476"/>
      <c r="O29" s="477"/>
      <c r="P29" s="478"/>
      <c r="Q29" s="466"/>
      <c r="R29" s="479"/>
    </row>
    <row r="30" spans="1:18" s="432" customFormat="1" ht="15.75" customHeight="1">
      <c r="A30" s="467"/>
      <c r="B30" s="467"/>
      <c r="C30" s="470"/>
      <c r="D30" s="470"/>
      <c r="E30" s="471" t="s">
        <v>668</v>
      </c>
      <c r="F30" s="457"/>
      <c r="G30" s="472" t="s">
        <v>554</v>
      </c>
      <c r="H30" s="481"/>
      <c r="I30" s="472" t="str">
        <f t="shared" si="0"/>
        <v>mmk/terbit(tayang)</v>
      </c>
      <c r="J30" s="461"/>
      <c r="K30" s="474" t="s">
        <v>547</v>
      </c>
      <c r="L30" s="461"/>
      <c r="M30" s="475"/>
      <c r="N30" s="476"/>
      <c r="O30" s="477"/>
      <c r="P30" s="485"/>
      <c r="Q30" s="466"/>
      <c r="R30" s="479"/>
    </row>
    <row r="31" spans="1:18" s="432" customFormat="1" ht="15.75" customHeight="1">
      <c r="A31" s="467"/>
      <c r="B31" s="467"/>
      <c r="C31" s="470"/>
      <c r="D31" s="470"/>
      <c r="E31" s="484"/>
      <c r="F31" s="457"/>
      <c r="G31" s="458"/>
      <c r="H31" s="481"/>
      <c r="I31" s="472"/>
      <c r="J31" s="461"/>
      <c r="K31" s="460"/>
      <c r="L31" s="461"/>
      <c r="M31" s="475"/>
      <c r="N31" s="476"/>
      <c r="O31" s="477"/>
      <c r="P31" s="485"/>
      <c r="Q31" s="466"/>
      <c r="R31" s="479"/>
    </row>
    <row r="32" spans="1:18" s="432" customFormat="1" ht="15.75" customHeight="1">
      <c r="A32" s="467"/>
      <c r="B32" s="467"/>
      <c r="C32" s="470"/>
      <c r="D32" s="470"/>
      <c r="E32" s="471" t="s">
        <v>669</v>
      </c>
      <c r="F32" s="457"/>
      <c r="G32" s="472" t="s">
        <v>554</v>
      </c>
      <c r="H32" s="481"/>
      <c r="I32" s="472" t="str">
        <f t="shared" si="0"/>
        <v>mmk/terbit(tayang)</v>
      </c>
      <c r="J32" s="461"/>
      <c r="K32" s="474" t="s">
        <v>547</v>
      </c>
      <c r="L32" s="461"/>
      <c r="M32" s="475"/>
      <c r="N32" s="476"/>
      <c r="O32" s="477"/>
      <c r="P32" s="485"/>
      <c r="Q32" s="466"/>
      <c r="R32" s="479"/>
    </row>
    <row r="33" spans="1:18" s="432" customFormat="1" ht="15.75" customHeight="1">
      <c r="A33" s="467"/>
      <c r="B33" s="467"/>
      <c r="C33" s="470"/>
      <c r="D33" s="470"/>
      <c r="E33" s="471" t="s">
        <v>670</v>
      </c>
      <c r="F33" s="457"/>
      <c r="G33" s="472" t="s">
        <v>554</v>
      </c>
      <c r="H33" s="481"/>
      <c r="I33" s="472" t="str">
        <f t="shared" si="0"/>
        <v>mmk/terbit(tayang)</v>
      </c>
      <c r="J33" s="461"/>
      <c r="K33" s="474" t="s">
        <v>547</v>
      </c>
      <c r="L33" s="461"/>
      <c r="M33" s="486"/>
      <c r="N33" s="487"/>
      <c r="O33" s="488"/>
      <c r="P33" s="485"/>
      <c r="Q33" s="466"/>
      <c r="R33" s="479"/>
    </row>
    <row r="34" spans="1:18" s="432" customFormat="1" ht="15.75" customHeight="1">
      <c r="A34" s="467"/>
      <c r="B34" s="467"/>
      <c r="C34" s="470"/>
      <c r="D34" s="470"/>
      <c r="E34" s="471" t="s">
        <v>671</v>
      </c>
      <c r="F34" s="457"/>
      <c r="G34" s="472" t="s">
        <v>554</v>
      </c>
      <c r="H34" s="481"/>
      <c r="I34" s="472" t="str">
        <f t="shared" si="0"/>
        <v>mmk/terbit(tayang)</v>
      </c>
      <c r="J34" s="461"/>
      <c r="K34" s="474" t="s">
        <v>547</v>
      </c>
      <c r="L34" s="461"/>
      <c r="M34" s="486"/>
      <c r="N34" s="487"/>
      <c r="O34" s="488"/>
      <c r="P34" s="485"/>
      <c r="Q34" s="466"/>
      <c r="R34" s="479"/>
    </row>
    <row r="35" spans="1:18" s="432" customFormat="1" ht="15.75" customHeight="1">
      <c r="A35" s="467"/>
      <c r="B35" s="467"/>
      <c r="C35" s="470"/>
      <c r="D35" s="470"/>
      <c r="E35" s="471" t="s">
        <v>672</v>
      </c>
      <c r="F35" s="457"/>
      <c r="G35" s="472" t="s">
        <v>554</v>
      </c>
      <c r="H35" s="481"/>
      <c r="I35" s="472" t="str">
        <f t="shared" si="0"/>
        <v>mmk/terbit(tayang)</v>
      </c>
      <c r="J35" s="461"/>
      <c r="K35" s="474" t="s">
        <v>547</v>
      </c>
      <c r="L35" s="461"/>
      <c r="M35" s="486"/>
      <c r="N35" s="487"/>
      <c r="O35" s="488"/>
      <c r="P35" s="485"/>
      <c r="Q35" s="466"/>
      <c r="R35" s="479"/>
    </row>
    <row r="36" spans="1:18" s="432" customFormat="1" ht="15.75" customHeight="1">
      <c r="A36" s="467"/>
      <c r="B36" s="467"/>
      <c r="C36" s="470"/>
      <c r="D36" s="470"/>
      <c r="E36" s="471" t="s">
        <v>673</v>
      </c>
      <c r="F36" s="457"/>
      <c r="G36" s="472" t="s">
        <v>554</v>
      </c>
      <c r="H36" s="481"/>
      <c r="I36" s="472" t="str">
        <f t="shared" si="0"/>
        <v>mmk/terbit(tayang)</v>
      </c>
      <c r="J36" s="461"/>
      <c r="K36" s="474" t="s">
        <v>547</v>
      </c>
      <c r="L36" s="461"/>
      <c r="M36" s="486"/>
      <c r="N36" s="487"/>
      <c r="O36" s="488"/>
      <c r="P36" s="485"/>
      <c r="Q36" s="466"/>
      <c r="R36" s="479"/>
    </row>
    <row r="37" spans="1:18" s="432" customFormat="1" ht="15.75" customHeight="1">
      <c r="A37" s="467"/>
      <c r="B37" s="467"/>
      <c r="C37" s="470"/>
      <c r="D37" s="470"/>
      <c r="E37" s="471" t="s">
        <v>674</v>
      </c>
      <c r="F37" s="457"/>
      <c r="G37" s="472" t="s">
        <v>554</v>
      </c>
      <c r="H37" s="481"/>
      <c r="I37" s="472" t="str">
        <f t="shared" si="0"/>
        <v>mmk/terbit(tayang)</v>
      </c>
      <c r="J37" s="461"/>
      <c r="K37" s="474" t="s">
        <v>547</v>
      </c>
      <c r="L37" s="461"/>
      <c r="M37" s="486"/>
      <c r="N37" s="487"/>
      <c r="O37" s="488"/>
      <c r="P37" s="485"/>
      <c r="Q37" s="466"/>
      <c r="R37" s="479"/>
    </row>
    <row r="38" spans="1:18" s="432" customFormat="1" ht="15.75" customHeight="1">
      <c r="A38" s="467"/>
      <c r="B38" s="467"/>
      <c r="C38" s="470"/>
      <c r="D38" s="470"/>
      <c r="E38" s="471" t="s">
        <v>675</v>
      </c>
      <c r="F38" s="457"/>
      <c r="G38" s="472" t="s">
        <v>554</v>
      </c>
      <c r="H38" s="481"/>
      <c r="I38" s="472" t="str">
        <f t="shared" si="0"/>
        <v>mmk/terbit(tayang)</v>
      </c>
      <c r="J38" s="461"/>
      <c r="K38" s="474" t="s">
        <v>547</v>
      </c>
      <c r="L38" s="461"/>
      <c r="M38" s="486"/>
      <c r="N38" s="487"/>
      <c r="O38" s="488"/>
      <c r="P38" s="485"/>
      <c r="Q38" s="466"/>
      <c r="R38" s="479"/>
    </row>
    <row r="39" spans="1:18" s="432" customFormat="1" ht="15.75" customHeight="1">
      <c r="A39" s="467"/>
      <c r="B39" s="467"/>
      <c r="C39" s="470"/>
      <c r="D39" s="470"/>
      <c r="E39" s="484"/>
      <c r="F39" s="457"/>
      <c r="G39" s="458"/>
      <c r="H39" s="481"/>
      <c r="I39" s="472"/>
      <c r="J39" s="461"/>
      <c r="K39" s="460"/>
      <c r="L39" s="461"/>
      <c r="M39" s="486"/>
      <c r="N39" s="487"/>
      <c r="O39" s="488"/>
      <c r="P39" s="485"/>
      <c r="Q39" s="466"/>
      <c r="R39" s="479"/>
    </row>
    <row r="40" spans="1:18" s="432" customFormat="1" ht="15.75" customHeight="1">
      <c r="A40" s="467"/>
      <c r="B40" s="467"/>
      <c r="C40" s="470"/>
      <c r="D40" s="470"/>
      <c r="E40" s="471" t="s">
        <v>676</v>
      </c>
      <c r="F40" s="457"/>
      <c r="G40" s="472" t="s">
        <v>554</v>
      </c>
      <c r="H40" s="481"/>
      <c r="I40" s="472" t="str">
        <f t="shared" si="0"/>
        <v>mmk/terbit(tayang)</v>
      </c>
      <c r="J40" s="461"/>
      <c r="K40" s="474" t="s">
        <v>547</v>
      </c>
      <c r="L40" s="461"/>
      <c r="M40" s="486"/>
      <c r="N40" s="487"/>
      <c r="O40" s="488"/>
      <c r="P40" s="485"/>
      <c r="Q40" s="466"/>
      <c r="R40" s="479"/>
    </row>
    <row r="41" spans="1:18" s="432" customFormat="1" ht="15.75" customHeight="1">
      <c r="A41" s="467"/>
      <c r="B41" s="467"/>
      <c r="C41" s="470"/>
      <c r="D41" s="470"/>
      <c r="E41" s="471" t="s">
        <v>677</v>
      </c>
      <c r="F41" s="457"/>
      <c r="G41" s="472" t="s">
        <v>554</v>
      </c>
      <c r="H41" s="481"/>
      <c r="I41" s="472" t="str">
        <f t="shared" si="0"/>
        <v>mmk/terbit(tayang)</v>
      </c>
      <c r="J41" s="461"/>
      <c r="K41" s="474" t="s">
        <v>547</v>
      </c>
      <c r="L41" s="461"/>
      <c r="M41" s="486"/>
      <c r="N41" s="487"/>
      <c r="O41" s="488"/>
      <c r="P41" s="485"/>
      <c r="Q41" s="466"/>
      <c r="R41" s="479"/>
    </row>
    <row r="42" spans="1:18" s="432" customFormat="1" ht="15.75" customHeight="1">
      <c r="A42" s="467"/>
      <c r="B42" s="467"/>
      <c r="C42" s="470"/>
      <c r="D42" s="470"/>
      <c r="E42" s="471" t="s">
        <v>678</v>
      </c>
      <c r="F42" s="457"/>
      <c r="G42" s="472" t="s">
        <v>554</v>
      </c>
      <c r="H42" s="481"/>
      <c r="I42" s="472" t="str">
        <f t="shared" si="0"/>
        <v>mmk/terbit(tayang)</v>
      </c>
      <c r="J42" s="461"/>
      <c r="K42" s="474" t="s">
        <v>547</v>
      </c>
      <c r="L42" s="461"/>
      <c r="M42" s="486"/>
      <c r="N42" s="487"/>
      <c r="O42" s="488"/>
      <c r="P42" s="485"/>
      <c r="Q42" s="466"/>
      <c r="R42" s="479"/>
    </row>
    <row r="43" spans="1:18" s="432" customFormat="1" ht="15.75" customHeight="1">
      <c r="A43" s="467"/>
      <c r="B43" s="467"/>
      <c r="C43" s="470"/>
      <c r="D43" s="470"/>
      <c r="E43" s="471" t="s">
        <v>679</v>
      </c>
      <c r="F43" s="457"/>
      <c r="G43" s="472" t="s">
        <v>554</v>
      </c>
      <c r="H43" s="481"/>
      <c r="I43" s="472" t="str">
        <f t="shared" si="0"/>
        <v>mmk/terbit(tayang)</v>
      </c>
      <c r="J43" s="461"/>
      <c r="K43" s="474" t="s">
        <v>547</v>
      </c>
      <c r="L43" s="461"/>
      <c r="M43" s="486"/>
      <c r="N43" s="487"/>
      <c r="O43" s="488"/>
      <c r="P43" s="485"/>
      <c r="Q43" s="466"/>
      <c r="R43" s="479"/>
    </row>
    <row r="44" spans="1:18" s="432" customFormat="1" ht="15.75" customHeight="1">
      <c r="A44" s="467"/>
      <c r="B44" s="467"/>
      <c r="C44" s="470"/>
      <c r="D44" s="470"/>
      <c r="E44" s="471" t="s">
        <v>680</v>
      </c>
      <c r="F44" s="457"/>
      <c r="G44" s="472" t="s">
        <v>554</v>
      </c>
      <c r="H44" s="481"/>
      <c r="I44" s="472" t="str">
        <f t="shared" si="0"/>
        <v>mmk/terbit(tayang)</v>
      </c>
      <c r="J44" s="461"/>
      <c r="K44" s="474" t="s">
        <v>547</v>
      </c>
      <c r="L44" s="461"/>
      <c r="M44" s="486"/>
      <c r="N44" s="487"/>
      <c r="O44" s="488"/>
      <c r="P44" s="485"/>
      <c r="Q44" s="466"/>
      <c r="R44" s="479"/>
    </row>
    <row r="45" spans="1:18" s="432" customFormat="1" ht="15.75" customHeight="1">
      <c r="A45" s="467"/>
      <c r="B45" s="467"/>
      <c r="C45" s="470"/>
      <c r="D45" s="470"/>
      <c r="E45" s="471" t="s">
        <v>681</v>
      </c>
      <c r="F45" s="457"/>
      <c r="G45" s="472" t="s">
        <v>554</v>
      </c>
      <c r="H45" s="481"/>
      <c r="I45" s="472" t="str">
        <f t="shared" si="0"/>
        <v>mmk/terbit(tayang)</v>
      </c>
      <c r="J45" s="461"/>
      <c r="K45" s="474" t="s">
        <v>547</v>
      </c>
      <c r="L45" s="461"/>
      <c r="M45" s="486"/>
      <c r="N45" s="487"/>
      <c r="O45" s="488"/>
      <c r="P45" s="485"/>
      <c r="Q45" s="466"/>
      <c r="R45" s="479"/>
    </row>
    <row r="46" spans="1:18" s="432" customFormat="1" ht="15.75" customHeight="1">
      <c r="A46" s="467"/>
      <c r="B46" s="467"/>
      <c r="C46" s="470"/>
      <c r="D46" s="470"/>
      <c r="E46" s="484"/>
      <c r="F46" s="457"/>
      <c r="G46" s="458"/>
      <c r="H46" s="481"/>
      <c r="I46" s="472"/>
      <c r="J46" s="461"/>
      <c r="K46" s="460"/>
      <c r="L46" s="461"/>
      <c r="M46" s="486"/>
      <c r="N46" s="487"/>
      <c r="O46" s="488"/>
      <c r="P46" s="485"/>
      <c r="Q46" s="466"/>
      <c r="R46" s="479"/>
    </row>
    <row r="47" spans="1:18" s="432" customFormat="1" ht="15.75" customHeight="1">
      <c r="A47" s="467"/>
      <c r="B47" s="467"/>
      <c r="C47" s="470"/>
      <c r="D47" s="470"/>
      <c r="E47" s="471" t="s">
        <v>682</v>
      </c>
      <c r="F47" s="457"/>
      <c r="G47" s="472" t="s">
        <v>554</v>
      </c>
      <c r="H47" s="481"/>
      <c r="I47" s="472" t="str">
        <f t="shared" si="0"/>
        <v>mmk/terbit(tayang)</v>
      </c>
      <c r="J47" s="461"/>
      <c r="K47" s="474" t="s">
        <v>547</v>
      </c>
      <c r="L47" s="461"/>
      <c r="M47" s="486"/>
      <c r="N47" s="487"/>
      <c r="O47" s="488"/>
      <c r="P47" s="485"/>
      <c r="Q47" s="466"/>
      <c r="R47" s="479"/>
    </row>
    <row r="48" spans="1:18" s="432" customFormat="1" ht="15.75" customHeight="1">
      <c r="A48" s="467"/>
      <c r="B48" s="467"/>
      <c r="C48" s="470"/>
      <c r="D48" s="470"/>
      <c r="E48" s="471" t="s">
        <v>683</v>
      </c>
      <c r="F48" s="457"/>
      <c r="G48" s="472" t="s">
        <v>554</v>
      </c>
      <c r="H48" s="481"/>
      <c r="I48" s="472" t="str">
        <f t="shared" si="0"/>
        <v>mmk/terbit(tayang)</v>
      </c>
      <c r="J48" s="461"/>
      <c r="K48" s="474" t="s">
        <v>547</v>
      </c>
      <c r="L48" s="461"/>
      <c r="M48" s="486"/>
      <c r="N48" s="487"/>
      <c r="O48" s="488"/>
      <c r="P48" s="485"/>
      <c r="Q48" s="466"/>
      <c r="R48" s="479"/>
    </row>
    <row r="49" spans="1:18" s="432" customFormat="1" ht="15.75" customHeight="1">
      <c r="A49" s="467"/>
      <c r="B49" s="467"/>
      <c r="C49" s="470"/>
      <c r="D49" s="470"/>
      <c r="E49" s="471" t="s">
        <v>684</v>
      </c>
      <c r="F49" s="457"/>
      <c r="G49" s="472" t="s">
        <v>554</v>
      </c>
      <c r="H49" s="481"/>
      <c r="I49" s="472" t="str">
        <f t="shared" si="0"/>
        <v>mmk/terbit(tayang)</v>
      </c>
      <c r="J49" s="461"/>
      <c r="K49" s="474" t="s">
        <v>547</v>
      </c>
      <c r="L49" s="461"/>
      <c r="M49" s="486"/>
      <c r="N49" s="487"/>
      <c r="O49" s="488"/>
      <c r="P49" s="485"/>
      <c r="Q49" s="466"/>
      <c r="R49" s="479"/>
    </row>
    <row r="50" spans="1:18" s="432" customFormat="1" ht="15.75" customHeight="1">
      <c r="A50" s="467"/>
      <c r="B50" s="467"/>
      <c r="C50" s="470"/>
      <c r="D50" s="470"/>
      <c r="E50" s="471" t="s">
        <v>685</v>
      </c>
      <c r="F50" s="457"/>
      <c r="G50" s="472" t="s">
        <v>554</v>
      </c>
      <c r="H50" s="481"/>
      <c r="I50" s="472" t="str">
        <f t="shared" si="0"/>
        <v>mmk/terbit(tayang)</v>
      </c>
      <c r="J50" s="461"/>
      <c r="K50" s="474" t="s">
        <v>547</v>
      </c>
      <c r="L50" s="461"/>
      <c r="M50" s="486"/>
      <c r="N50" s="487"/>
      <c r="O50" s="488"/>
      <c r="P50" s="485"/>
      <c r="Q50" s="466"/>
      <c r="R50" s="479"/>
    </row>
    <row r="51" spans="1:18" s="432" customFormat="1" ht="15.75" customHeight="1">
      <c r="A51" s="467"/>
      <c r="B51" s="467"/>
      <c r="C51" s="470"/>
      <c r="D51" s="470"/>
      <c r="E51" s="471" t="s">
        <v>686</v>
      </c>
      <c r="F51" s="457"/>
      <c r="G51" s="472" t="s">
        <v>554</v>
      </c>
      <c r="H51" s="481"/>
      <c r="I51" s="472" t="str">
        <f t="shared" si="0"/>
        <v>mmk/terbit(tayang)</v>
      </c>
      <c r="J51" s="461"/>
      <c r="K51" s="474" t="s">
        <v>547</v>
      </c>
      <c r="L51" s="461"/>
      <c r="M51" s="486"/>
      <c r="N51" s="487"/>
      <c r="O51" s="488"/>
      <c r="P51" s="485"/>
      <c r="Q51" s="466"/>
      <c r="R51" s="479"/>
    </row>
    <row r="52" spans="1:18" s="432" customFormat="1" ht="15.75" customHeight="1">
      <c r="A52" s="467"/>
      <c r="B52" s="467"/>
      <c r="C52" s="470"/>
      <c r="D52" s="470"/>
      <c r="E52" s="489" t="s">
        <v>687</v>
      </c>
      <c r="F52" s="457"/>
      <c r="G52" s="490" t="s">
        <v>554</v>
      </c>
      <c r="H52" s="481"/>
      <c r="I52" s="472" t="str">
        <f t="shared" si="0"/>
        <v>mmk/terbit(tayang)</v>
      </c>
      <c r="J52" s="461"/>
      <c r="K52" s="474" t="s">
        <v>547</v>
      </c>
      <c r="L52" s="461"/>
      <c r="M52" s="486"/>
      <c r="N52" s="487"/>
      <c r="O52" s="488"/>
      <c r="P52" s="485"/>
      <c r="Q52" s="466"/>
      <c r="R52" s="479"/>
    </row>
    <row r="53" spans="1:18" s="432" customFormat="1" ht="15.75" customHeight="1">
      <c r="A53" s="467"/>
      <c r="B53" s="467"/>
      <c r="C53" s="470"/>
      <c r="D53" s="470"/>
      <c r="E53" s="484"/>
      <c r="F53" s="457"/>
      <c r="G53" s="458"/>
      <c r="H53" s="481"/>
      <c r="I53" s="472"/>
      <c r="J53" s="461"/>
      <c r="K53" s="460"/>
      <c r="L53" s="461"/>
      <c r="M53" s="486"/>
      <c r="N53" s="487"/>
      <c r="O53" s="488"/>
      <c r="P53" s="485"/>
      <c r="Q53" s="466"/>
      <c r="R53" s="479"/>
    </row>
    <row r="54" spans="1:18" s="432" customFormat="1" ht="15.75" customHeight="1">
      <c r="A54" s="467"/>
      <c r="B54" s="467"/>
      <c r="C54" s="470"/>
      <c r="D54" s="470"/>
      <c r="E54" s="471" t="s">
        <v>688</v>
      </c>
      <c r="F54" s="457"/>
      <c r="G54" s="472" t="s">
        <v>554</v>
      </c>
      <c r="H54" s="481"/>
      <c r="I54" s="472" t="str">
        <f t="shared" si="0"/>
        <v>mmk/terbit(tayang)</v>
      </c>
      <c r="J54" s="461"/>
      <c r="K54" s="474" t="s">
        <v>547</v>
      </c>
      <c r="L54" s="461"/>
      <c r="M54" s="486"/>
      <c r="N54" s="487"/>
      <c r="O54" s="488"/>
      <c r="P54" s="485"/>
      <c r="Q54" s="466"/>
      <c r="R54" s="479"/>
    </row>
    <row r="55" spans="1:18" s="432" customFormat="1" ht="15.75" customHeight="1">
      <c r="A55" s="467"/>
      <c r="B55" s="467"/>
      <c r="C55" s="470"/>
      <c r="D55" s="470"/>
      <c r="E55" s="489" t="s">
        <v>689</v>
      </c>
      <c r="F55" s="457"/>
      <c r="G55" s="490" t="s">
        <v>554</v>
      </c>
      <c r="H55" s="481"/>
      <c r="I55" s="472" t="str">
        <f t="shared" si="0"/>
        <v>mmk/terbit(tayang)</v>
      </c>
      <c r="J55" s="461"/>
      <c r="K55" s="474" t="s">
        <v>547</v>
      </c>
      <c r="L55" s="461"/>
      <c r="M55" s="486"/>
      <c r="N55" s="487"/>
      <c r="O55" s="488"/>
      <c r="P55" s="485"/>
      <c r="Q55" s="466"/>
      <c r="R55" s="479"/>
    </row>
    <row r="56" spans="1:18" s="432" customFormat="1" ht="15.75" customHeight="1">
      <c r="A56" s="467"/>
      <c r="B56" s="467"/>
      <c r="C56" s="470"/>
      <c r="D56" s="470"/>
      <c r="E56" s="484"/>
      <c r="F56" s="457"/>
      <c r="G56" s="458"/>
      <c r="H56" s="481"/>
      <c r="I56" s="472"/>
      <c r="J56" s="461"/>
      <c r="K56" s="460"/>
      <c r="L56" s="461"/>
      <c r="M56" s="486"/>
      <c r="N56" s="487"/>
      <c r="O56" s="488"/>
      <c r="P56" s="485"/>
      <c r="Q56" s="466"/>
      <c r="R56" s="479"/>
    </row>
    <row r="57" spans="1:18" s="432" customFormat="1" ht="36">
      <c r="A57" s="467"/>
      <c r="B57" s="480"/>
      <c r="C57" s="470"/>
      <c r="D57" s="455" t="s">
        <v>690</v>
      </c>
      <c r="E57" s="491" t="s">
        <v>650</v>
      </c>
      <c r="F57" s="457"/>
      <c r="G57" s="492" t="s">
        <v>554</v>
      </c>
      <c r="H57" s="481"/>
      <c r="I57" s="472" t="str">
        <f t="shared" si="0"/>
        <v>mmk/terbit(tayang)</v>
      </c>
      <c r="J57" s="461"/>
      <c r="K57" s="474" t="s">
        <v>547</v>
      </c>
      <c r="L57" s="461"/>
      <c r="M57" s="486"/>
      <c r="N57" s="487"/>
      <c r="O57" s="488"/>
      <c r="P57" s="485"/>
      <c r="Q57" s="466"/>
      <c r="R57" s="479"/>
    </row>
    <row r="58" spans="1:18" s="432" customFormat="1">
      <c r="A58" s="467"/>
      <c r="B58" s="480"/>
      <c r="C58" s="470"/>
      <c r="D58" s="455"/>
      <c r="E58" s="471" t="s">
        <v>651</v>
      </c>
      <c r="F58" s="457"/>
      <c r="G58" s="472" t="s">
        <v>554</v>
      </c>
      <c r="H58" s="481"/>
      <c r="I58" s="472" t="str">
        <f t="shared" si="0"/>
        <v>mmk/terbit(tayang)</v>
      </c>
      <c r="J58" s="461"/>
      <c r="K58" s="474" t="s">
        <v>547</v>
      </c>
      <c r="L58" s="461"/>
      <c r="M58" s="486"/>
      <c r="N58" s="487"/>
      <c r="O58" s="488"/>
      <c r="P58" s="485"/>
      <c r="Q58" s="466"/>
      <c r="R58" s="479"/>
    </row>
    <row r="59" spans="1:18" s="432" customFormat="1">
      <c r="A59" s="467"/>
      <c r="B59" s="480"/>
      <c r="C59" s="470"/>
      <c r="D59" s="455"/>
      <c r="E59" s="471" t="s">
        <v>652</v>
      </c>
      <c r="F59" s="457"/>
      <c r="G59" s="472" t="s">
        <v>554</v>
      </c>
      <c r="H59" s="481"/>
      <c r="I59" s="472" t="str">
        <f t="shared" si="0"/>
        <v>mmk/terbit(tayang)</v>
      </c>
      <c r="J59" s="461"/>
      <c r="K59" s="474" t="s">
        <v>547</v>
      </c>
      <c r="L59" s="461"/>
      <c r="M59" s="486"/>
      <c r="N59" s="487"/>
      <c r="O59" s="488"/>
      <c r="P59" s="485"/>
      <c r="Q59" s="466"/>
      <c r="R59" s="479"/>
    </row>
    <row r="60" spans="1:18" s="432" customFormat="1">
      <c r="A60" s="467"/>
      <c r="B60" s="480"/>
      <c r="C60" s="470"/>
      <c r="D60" s="455"/>
      <c r="E60" s="471" t="s">
        <v>653</v>
      </c>
      <c r="F60" s="457"/>
      <c r="G60" s="472" t="s">
        <v>554</v>
      </c>
      <c r="H60" s="481"/>
      <c r="I60" s="472" t="str">
        <f t="shared" si="0"/>
        <v>mmk/terbit(tayang)</v>
      </c>
      <c r="J60" s="461"/>
      <c r="K60" s="474" t="s">
        <v>547</v>
      </c>
      <c r="L60" s="461"/>
      <c r="M60" s="486"/>
      <c r="N60" s="487"/>
      <c r="O60" s="488"/>
      <c r="P60" s="485"/>
      <c r="Q60" s="466"/>
      <c r="R60" s="479"/>
    </row>
    <row r="61" spans="1:18" s="432" customFormat="1">
      <c r="A61" s="467"/>
      <c r="B61" s="480"/>
      <c r="C61" s="470"/>
      <c r="D61" s="455"/>
      <c r="E61" s="471" t="s">
        <v>654</v>
      </c>
      <c r="F61" s="457"/>
      <c r="G61" s="472" t="s">
        <v>554</v>
      </c>
      <c r="H61" s="481"/>
      <c r="I61" s="472" t="str">
        <f t="shared" si="0"/>
        <v>mmk/terbit(tayang)</v>
      </c>
      <c r="J61" s="461"/>
      <c r="K61" s="474" t="s">
        <v>547</v>
      </c>
      <c r="L61" s="461"/>
      <c r="M61" s="486"/>
      <c r="N61" s="487"/>
      <c r="O61" s="488"/>
      <c r="P61" s="485"/>
      <c r="Q61" s="466"/>
      <c r="R61" s="479"/>
    </row>
    <row r="62" spans="1:18" s="432" customFormat="1">
      <c r="A62" s="467"/>
      <c r="B62" s="480"/>
      <c r="C62" s="470"/>
      <c r="D62" s="455"/>
      <c r="E62" s="471" t="s">
        <v>655</v>
      </c>
      <c r="F62" s="457"/>
      <c r="G62" s="472" t="s">
        <v>554</v>
      </c>
      <c r="H62" s="481"/>
      <c r="I62" s="472" t="str">
        <f t="shared" si="0"/>
        <v>mmk/terbit(tayang)</v>
      </c>
      <c r="J62" s="461"/>
      <c r="K62" s="474" t="s">
        <v>547</v>
      </c>
      <c r="L62" s="461"/>
      <c r="M62" s="486"/>
      <c r="N62" s="487"/>
      <c r="O62" s="488"/>
      <c r="P62" s="485"/>
      <c r="Q62" s="466"/>
      <c r="R62" s="479"/>
    </row>
    <row r="63" spans="1:18" s="432" customFormat="1">
      <c r="A63" s="467"/>
      <c r="B63" s="480"/>
      <c r="C63" s="470"/>
      <c r="D63" s="455"/>
      <c r="E63" s="471" t="s">
        <v>656</v>
      </c>
      <c r="F63" s="457"/>
      <c r="G63" s="472" t="s">
        <v>554</v>
      </c>
      <c r="H63" s="481"/>
      <c r="I63" s="472" t="str">
        <f t="shared" si="0"/>
        <v>mmk/terbit(tayang)</v>
      </c>
      <c r="J63" s="461"/>
      <c r="K63" s="474" t="s">
        <v>547</v>
      </c>
      <c r="L63" s="461"/>
      <c r="M63" s="486"/>
      <c r="N63" s="487"/>
      <c r="O63" s="488"/>
      <c r="P63" s="485"/>
      <c r="Q63" s="466"/>
      <c r="R63" s="479"/>
    </row>
    <row r="64" spans="1:18" s="432" customFormat="1">
      <c r="A64" s="467"/>
      <c r="B64" s="480"/>
      <c r="C64" s="470"/>
      <c r="D64" s="455"/>
      <c r="E64" s="456"/>
      <c r="F64" s="457"/>
      <c r="G64" s="458"/>
      <c r="H64" s="481"/>
      <c r="I64" s="472"/>
      <c r="J64" s="461"/>
      <c r="K64" s="460"/>
      <c r="L64" s="461"/>
      <c r="M64" s="486"/>
      <c r="N64" s="487"/>
      <c r="O64" s="488"/>
      <c r="P64" s="485"/>
      <c r="Q64" s="466"/>
      <c r="R64" s="479"/>
    </row>
    <row r="65" spans="1:18" s="432" customFormat="1">
      <c r="A65" s="467"/>
      <c r="B65" s="480"/>
      <c r="C65" s="470"/>
      <c r="D65" s="455"/>
      <c r="E65" s="471" t="s">
        <v>657</v>
      </c>
      <c r="F65" s="457"/>
      <c r="G65" s="472" t="s">
        <v>554</v>
      </c>
      <c r="H65" s="481"/>
      <c r="I65" s="472" t="str">
        <f t="shared" si="0"/>
        <v>mmk/terbit(tayang)</v>
      </c>
      <c r="J65" s="461"/>
      <c r="K65" s="474" t="s">
        <v>547</v>
      </c>
      <c r="L65" s="461"/>
      <c r="M65" s="486"/>
      <c r="N65" s="487"/>
      <c r="O65" s="488"/>
      <c r="P65" s="485"/>
      <c r="Q65" s="466"/>
      <c r="R65" s="479"/>
    </row>
    <row r="66" spans="1:18" s="432" customFormat="1">
      <c r="A66" s="467"/>
      <c r="B66" s="480"/>
      <c r="C66" s="470"/>
      <c r="D66" s="455"/>
      <c r="E66" s="471" t="s">
        <v>658</v>
      </c>
      <c r="F66" s="457"/>
      <c r="G66" s="472" t="s">
        <v>554</v>
      </c>
      <c r="H66" s="481"/>
      <c r="I66" s="472" t="str">
        <f t="shared" si="0"/>
        <v>mmk/terbit(tayang)</v>
      </c>
      <c r="J66" s="461"/>
      <c r="K66" s="474" t="s">
        <v>547</v>
      </c>
      <c r="L66" s="461"/>
      <c r="M66" s="486"/>
      <c r="N66" s="487"/>
      <c r="O66" s="488"/>
      <c r="P66" s="485"/>
      <c r="Q66" s="466"/>
      <c r="R66" s="479"/>
    </row>
    <row r="67" spans="1:18" s="432" customFormat="1">
      <c r="A67" s="467"/>
      <c r="B67" s="480"/>
      <c r="C67" s="470"/>
      <c r="D67" s="455"/>
      <c r="E67" s="471" t="s">
        <v>659</v>
      </c>
      <c r="F67" s="457"/>
      <c r="G67" s="472" t="s">
        <v>554</v>
      </c>
      <c r="H67" s="481"/>
      <c r="I67" s="472" t="str">
        <f t="shared" si="0"/>
        <v>mmk/terbit(tayang)</v>
      </c>
      <c r="J67" s="461"/>
      <c r="K67" s="474" t="s">
        <v>547</v>
      </c>
      <c r="L67" s="461"/>
      <c r="M67" s="486"/>
      <c r="N67" s="487"/>
      <c r="O67" s="488"/>
      <c r="P67" s="485"/>
      <c r="Q67" s="466"/>
      <c r="R67" s="479"/>
    </row>
    <row r="68" spans="1:18" s="432" customFormat="1">
      <c r="A68" s="467"/>
      <c r="B68" s="480"/>
      <c r="C68" s="470"/>
      <c r="D68" s="455"/>
      <c r="E68" s="471" t="s">
        <v>660</v>
      </c>
      <c r="F68" s="457"/>
      <c r="G68" s="472" t="s">
        <v>554</v>
      </c>
      <c r="H68" s="481"/>
      <c r="I68" s="472" t="str">
        <f t="shared" si="0"/>
        <v>mmk/terbit(tayang)</v>
      </c>
      <c r="J68" s="461"/>
      <c r="K68" s="474" t="s">
        <v>547</v>
      </c>
      <c r="L68" s="461"/>
      <c r="M68" s="486"/>
      <c r="N68" s="487"/>
      <c r="O68" s="488"/>
      <c r="P68" s="485"/>
      <c r="Q68" s="466"/>
      <c r="R68" s="479"/>
    </row>
    <row r="69" spans="1:18" s="432" customFormat="1">
      <c r="A69" s="467"/>
      <c r="B69" s="480"/>
      <c r="C69" s="470"/>
      <c r="D69" s="455"/>
      <c r="E69" s="471" t="s">
        <v>661</v>
      </c>
      <c r="F69" s="457"/>
      <c r="G69" s="472" t="s">
        <v>554</v>
      </c>
      <c r="H69" s="481"/>
      <c r="I69" s="472" t="str">
        <f t="shared" si="0"/>
        <v>mmk/terbit(tayang)</v>
      </c>
      <c r="J69" s="461"/>
      <c r="K69" s="474" t="s">
        <v>547</v>
      </c>
      <c r="L69" s="461"/>
      <c r="M69" s="486"/>
      <c r="N69" s="487"/>
      <c r="O69" s="488"/>
      <c r="P69" s="485"/>
      <c r="Q69" s="466"/>
      <c r="R69" s="479"/>
    </row>
    <row r="70" spans="1:18" s="432" customFormat="1">
      <c r="A70" s="467"/>
      <c r="B70" s="480"/>
      <c r="C70" s="470"/>
      <c r="D70" s="455"/>
      <c r="E70" s="471" t="s">
        <v>662</v>
      </c>
      <c r="F70" s="457"/>
      <c r="G70" s="472" t="s">
        <v>554</v>
      </c>
      <c r="H70" s="481"/>
      <c r="I70" s="472" t="str">
        <f t="shared" si="0"/>
        <v>mmk/terbit(tayang)</v>
      </c>
      <c r="J70" s="461"/>
      <c r="K70" s="474" t="s">
        <v>547</v>
      </c>
      <c r="L70" s="461"/>
      <c r="M70" s="486"/>
      <c r="N70" s="487"/>
      <c r="O70" s="488"/>
      <c r="P70" s="485"/>
      <c r="Q70" s="466"/>
      <c r="R70" s="479"/>
    </row>
    <row r="71" spans="1:18" s="432" customFormat="1">
      <c r="A71" s="467"/>
      <c r="B71" s="480"/>
      <c r="C71" s="470"/>
      <c r="D71" s="455"/>
      <c r="E71" s="456"/>
      <c r="F71" s="457"/>
      <c r="G71" s="458"/>
      <c r="H71" s="481"/>
      <c r="I71" s="472"/>
      <c r="J71" s="461"/>
      <c r="K71" s="460"/>
      <c r="L71" s="461"/>
      <c r="M71" s="486"/>
      <c r="N71" s="487"/>
      <c r="O71" s="488"/>
      <c r="P71" s="485"/>
      <c r="Q71" s="466"/>
      <c r="R71" s="479"/>
    </row>
    <row r="72" spans="1:18" s="432" customFormat="1">
      <c r="A72" s="467"/>
      <c r="B72" s="480"/>
      <c r="C72" s="470"/>
      <c r="D72" s="455"/>
      <c r="E72" s="471" t="s">
        <v>663</v>
      </c>
      <c r="F72" s="457"/>
      <c r="G72" s="472" t="s">
        <v>554</v>
      </c>
      <c r="H72" s="481"/>
      <c r="I72" s="472" t="str">
        <f t="shared" si="0"/>
        <v>mmk/terbit(tayang)</v>
      </c>
      <c r="J72" s="461"/>
      <c r="K72" s="474" t="s">
        <v>547</v>
      </c>
      <c r="L72" s="461"/>
      <c r="M72" s="486"/>
      <c r="N72" s="487"/>
      <c r="O72" s="488"/>
      <c r="P72" s="485"/>
      <c r="Q72" s="466"/>
      <c r="R72" s="479"/>
    </row>
    <row r="73" spans="1:18" s="432" customFormat="1">
      <c r="A73" s="467"/>
      <c r="B73" s="480"/>
      <c r="C73" s="470"/>
      <c r="D73" s="455"/>
      <c r="E73" s="471" t="s">
        <v>664</v>
      </c>
      <c r="F73" s="457"/>
      <c r="G73" s="472" t="s">
        <v>554</v>
      </c>
      <c r="H73" s="481"/>
      <c r="I73" s="472" t="str">
        <f t="shared" si="0"/>
        <v>mmk/terbit(tayang)</v>
      </c>
      <c r="J73" s="461"/>
      <c r="K73" s="474" t="s">
        <v>547</v>
      </c>
      <c r="L73" s="461"/>
      <c r="M73" s="486"/>
      <c r="N73" s="487"/>
      <c r="O73" s="488"/>
      <c r="P73" s="485"/>
      <c r="Q73" s="466"/>
      <c r="R73" s="479"/>
    </row>
    <row r="74" spans="1:18" s="432" customFormat="1">
      <c r="A74" s="467"/>
      <c r="B74" s="480"/>
      <c r="C74" s="470"/>
      <c r="D74" s="455"/>
      <c r="E74" s="471" t="s">
        <v>665</v>
      </c>
      <c r="F74" s="457"/>
      <c r="G74" s="472" t="s">
        <v>554</v>
      </c>
      <c r="H74" s="481"/>
      <c r="I74" s="472" t="str">
        <f t="shared" ref="I74" si="1">G74</f>
        <v>mmk/terbit(tayang)</v>
      </c>
      <c r="J74" s="461"/>
      <c r="K74" s="474" t="s">
        <v>547</v>
      </c>
      <c r="L74" s="461"/>
      <c r="M74" s="486"/>
      <c r="N74" s="487"/>
      <c r="O74" s="488"/>
      <c r="P74" s="485"/>
      <c r="Q74" s="466"/>
      <c r="R74" s="479"/>
    </row>
    <row r="75" spans="1:18" s="432" customFormat="1">
      <c r="A75" s="467"/>
      <c r="B75" s="480"/>
      <c r="C75" s="470"/>
      <c r="D75" s="455"/>
      <c r="E75" s="471" t="s">
        <v>666</v>
      </c>
      <c r="F75" s="457"/>
      <c r="G75" s="472" t="s">
        <v>554</v>
      </c>
      <c r="H75" s="481"/>
      <c r="I75" s="472" t="str">
        <f>G75</f>
        <v>mmk/terbit(tayang)</v>
      </c>
      <c r="J75" s="461"/>
      <c r="K75" s="474" t="s">
        <v>547</v>
      </c>
      <c r="L75" s="461"/>
      <c r="M75" s="486"/>
      <c r="N75" s="487"/>
      <c r="O75" s="488"/>
      <c r="P75" s="485"/>
      <c r="Q75" s="466"/>
      <c r="R75" s="479"/>
    </row>
    <row r="76" spans="1:18" s="432" customFormat="1">
      <c r="A76" s="467"/>
      <c r="B76" s="480"/>
      <c r="C76" s="470"/>
      <c r="D76" s="455"/>
      <c r="E76" s="471" t="s">
        <v>667</v>
      </c>
      <c r="F76" s="457"/>
      <c r="G76" s="472" t="s">
        <v>554</v>
      </c>
      <c r="H76" s="481"/>
      <c r="I76" s="472" t="str">
        <f t="shared" ref="I76:I99" si="2">G76</f>
        <v>mmk/terbit(tayang)</v>
      </c>
      <c r="J76" s="461"/>
      <c r="K76" s="474" t="s">
        <v>547</v>
      </c>
      <c r="L76" s="461"/>
      <c r="M76" s="486"/>
      <c r="N76" s="487"/>
      <c r="O76" s="488"/>
      <c r="P76" s="485"/>
      <c r="Q76" s="466"/>
      <c r="R76" s="479"/>
    </row>
    <row r="77" spans="1:18" s="432" customFormat="1">
      <c r="A77" s="467"/>
      <c r="B77" s="480"/>
      <c r="C77" s="470"/>
      <c r="D77" s="455"/>
      <c r="E77" s="471" t="s">
        <v>668</v>
      </c>
      <c r="F77" s="457"/>
      <c r="G77" s="472" t="s">
        <v>554</v>
      </c>
      <c r="H77" s="481"/>
      <c r="I77" s="472" t="str">
        <f t="shared" si="2"/>
        <v>mmk/terbit(tayang)</v>
      </c>
      <c r="J77" s="461"/>
      <c r="K77" s="474" t="s">
        <v>547</v>
      </c>
      <c r="L77" s="461"/>
      <c r="M77" s="486"/>
      <c r="N77" s="487"/>
      <c r="O77" s="488"/>
      <c r="P77" s="485"/>
      <c r="Q77" s="466"/>
      <c r="R77" s="479"/>
    </row>
    <row r="78" spans="1:18" s="432" customFormat="1">
      <c r="A78" s="467"/>
      <c r="B78" s="480"/>
      <c r="C78" s="470"/>
      <c r="D78" s="455"/>
      <c r="E78" s="456"/>
      <c r="F78" s="457"/>
      <c r="G78" s="458"/>
      <c r="H78" s="481"/>
      <c r="I78" s="472"/>
      <c r="J78" s="461"/>
      <c r="K78" s="460"/>
      <c r="L78" s="461"/>
      <c r="M78" s="486"/>
      <c r="N78" s="487"/>
      <c r="O78" s="488"/>
      <c r="P78" s="485"/>
      <c r="Q78" s="466"/>
      <c r="R78" s="479"/>
    </row>
    <row r="79" spans="1:18" s="432" customFormat="1">
      <c r="A79" s="467"/>
      <c r="B79" s="480"/>
      <c r="C79" s="470"/>
      <c r="D79" s="455"/>
      <c r="E79" s="471" t="s">
        <v>669</v>
      </c>
      <c r="F79" s="457"/>
      <c r="G79" s="472" t="s">
        <v>554</v>
      </c>
      <c r="H79" s="481"/>
      <c r="I79" s="472" t="str">
        <f t="shared" si="2"/>
        <v>mmk/terbit(tayang)</v>
      </c>
      <c r="J79" s="461"/>
      <c r="K79" s="474" t="s">
        <v>547</v>
      </c>
      <c r="L79" s="461"/>
      <c r="M79" s="486"/>
      <c r="N79" s="487"/>
      <c r="O79" s="488"/>
      <c r="P79" s="485"/>
      <c r="Q79" s="466"/>
      <c r="R79" s="479"/>
    </row>
    <row r="80" spans="1:18" s="432" customFormat="1">
      <c r="A80" s="467"/>
      <c r="B80" s="480"/>
      <c r="C80" s="470"/>
      <c r="D80" s="455"/>
      <c r="E80" s="471" t="s">
        <v>670</v>
      </c>
      <c r="F80" s="457"/>
      <c r="G80" s="472" t="s">
        <v>554</v>
      </c>
      <c r="H80" s="481"/>
      <c r="I80" s="472" t="str">
        <f t="shared" si="2"/>
        <v>mmk/terbit(tayang)</v>
      </c>
      <c r="J80" s="461"/>
      <c r="K80" s="474" t="s">
        <v>547</v>
      </c>
      <c r="L80" s="461"/>
      <c r="M80" s="486"/>
      <c r="N80" s="487"/>
      <c r="O80" s="488"/>
      <c r="P80" s="485"/>
      <c r="Q80" s="466"/>
      <c r="R80" s="479"/>
    </row>
    <row r="81" spans="1:18" s="432" customFormat="1">
      <c r="A81" s="467"/>
      <c r="B81" s="480"/>
      <c r="C81" s="470"/>
      <c r="D81" s="455"/>
      <c r="E81" s="471" t="s">
        <v>671</v>
      </c>
      <c r="F81" s="457"/>
      <c r="G81" s="472" t="s">
        <v>554</v>
      </c>
      <c r="H81" s="481"/>
      <c r="I81" s="472" t="str">
        <f t="shared" si="2"/>
        <v>mmk/terbit(tayang)</v>
      </c>
      <c r="J81" s="461"/>
      <c r="K81" s="474" t="s">
        <v>547</v>
      </c>
      <c r="L81" s="461"/>
      <c r="M81" s="486"/>
      <c r="N81" s="487"/>
      <c r="O81" s="488"/>
      <c r="P81" s="485"/>
      <c r="Q81" s="466"/>
      <c r="R81" s="479"/>
    </row>
    <row r="82" spans="1:18" s="432" customFormat="1">
      <c r="A82" s="467"/>
      <c r="B82" s="480"/>
      <c r="C82" s="470"/>
      <c r="D82" s="455"/>
      <c r="E82" s="471" t="s">
        <v>672</v>
      </c>
      <c r="F82" s="457"/>
      <c r="G82" s="472" t="s">
        <v>554</v>
      </c>
      <c r="H82" s="481"/>
      <c r="I82" s="472" t="str">
        <f t="shared" si="2"/>
        <v>mmk/terbit(tayang)</v>
      </c>
      <c r="J82" s="461"/>
      <c r="K82" s="474" t="s">
        <v>547</v>
      </c>
      <c r="L82" s="461"/>
      <c r="M82" s="486"/>
      <c r="N82" s="487"/>
      <c r="O82" s="488"/>
      <c r="P82" s="485"/>
      <c r="Q82" s="466"/>
      <c r="R82" s="479"/>
    </row>
    <row r="83" spans="1:18" s="432" customFormat="1">
      <c r="A83" s="467"/>
      <c r="B83" s="480"/>
      <c r="C83" s="470"/>
      <c r="D83" s="455"/>
      <c r="E83" s="471" t="s">
        <v>673</v>
      </c>
      <c r="F83" s="457"/>
      <c r="G83" s="472" t="s">
        <v>554</v>
      </c>
      <c r="H83" s="481"/>
      <c r="I83" s="472" t="str">
        <f t="shared" si="2"/>
        <v>mmk/terbit(tayang)</v>
      </c>
      <c r="J83" s="461"/>
      <c r="K83" s="474" t="s">
        <v>547</v>
      </c>
      <c r="L83" s="461"/>
      <c r="M83" s="486"/>
      <c r="N83" s="487"/>
      <c r="O83" s="488"/>
      <c r="P83" s="485"/>
      <c r="Q83" s="466"/>
      <c r="R83" s="479"/>
    </row>
    <row r="84" spans="1:18" s="432" customFormat="1">
      <c r="A84" s="467"/>
      <c r="B84" s="480"/>
      <c r="C84" s="470"/>
      <c r="D84" s="455"/>
      <c r="E84" s="471" t="s">
        <v>674</v>
      </c>
      <c r="F84" s="457"/>
      <c r="G84" s="472" t="s">
        <v>554</v>
      </c>
      <c r="H84" s="481"/>
      <c r="I84" s="472" t="str">
        <f t="shared" si="2"/>
        <v>mmk/terbit(tayang)</v>
      </c>
      <c r="J84" s="461"/>
      <c r="K84" s="474" t="s">
        <v>547</v>
      </c>
      <c r="L84" s="461"/>
      <c r="M84" s="486"/>
      <c r="N84" s="487"/>
      <c r="O84" s="488"/>
      <c r="P84" s="485"/>
      <c r="Q84" s="466"/>
      <c r="R84" s="479"/>
    </row>
    <row r="85" spans="1:18" s="432" customFormat="1">
      <c r="A85" s="467"/>
      <c r="B85" s="480"/>
      <c r="C85" s="470"/>
      <c r="D85" s="455"/>
      <c r="E85" s="471" t="s">
        <v>675</v>
      </c>
      <c r="F85" s="457"/>
      <c r="G85" s="472" t="s">
        <v>554</v>
      </c>
      <c r="H85" s="481"/>
      <c r="I85" s="472" t="str">
        <f t="shared" si="2"/>
        <v>mmk/terbit(tayang)</v>
      </c>
      <c r="J85" s="461"/>
      <c r="K85" s="474" t="s">
        <v>547</v>
      </c>
      <c r="L85" s="461"/>
      <c r="M85" s="486"/>
      <c r="N85" s="487"/>
      <c r="O85" s="488"/>
      <c r="P85" s="485"/>
      <c r="Q85" s="466"/>
      <c r="R85" s="479"/>
    </row>
    <row r="86" spans="1:18" s="432" customFormat="1">
      <c r="A86" s="467"/>
      <c r="B86" s="480"/>
      <c r="C86" s="470"/>
      <c r="D86" s="455"/>
      <c r="E86" s="456"/>
      <c r="F86" s="457"/>
      <c r="G86" s="458"/>
      <c r="H86" s="481"/>
      <c r="I86" s="472"/>
      <c r="J86" s="461"/>
      <c r="K86" s="460"/>
      <c r="L86" s="461"/>
      <c r="M86" s="486"/>
      <c r="N86" s="487"/>
      <c r="O86" s="488"/>
      <c r="P86" s="485"/>
      <c r="Q86" s="466"/>
      <c r="R86" s="479"/>
    </row>
    <row r="87" spans="1:18" s="432" customFormat="1">
      <c r="A87" s="467"/>
      <c r="B87" s="480"/>
      <c r="C87" s="470"/>
      <c r="D87" s="455"/>
      <c r="E87" s="471" t="s">
        <v>676</v>
      </c>
      <c r="F87" s="457"/>
      <c r="G87" s="472" t="s">
        <v>554</v>
      </c>
      <c r="H87" s="481"/>
      <c r="I87" s="472" t="str">
        <f t="shared" si="2"/>
        <v>mmk/terbit(tayang)</v>
      </c>
      <c r="J87" s="461"/>
      <c r="K87" s="474" t="s">
        <v>547</v>
      </c>
      <c r="L87" s="461"/>
      <c r="M87" s="486"/>
      <c r="N87" s="487"/>
      <c r="O87" s="488"/>
      <c r="P87" s="485"/>
      <c r="Q87" s="466"/>
      <c r="R87" s="479"/>
    </row>
    <row r="88" spans="1:18" s="432" customFormat="1">
      <c r="A88" s="467"/>
      <c r="B88" s="480"/>
      <c r="C88" s="470"/>
      <c r="D88" s="455"/>
      <c r="E88" s="471" t="s">
        <v>677</v>
      </c>
      <c r="F88" s="457"/>
      <c r="G88" s="472" t="s">
        <v>554</v>
      </c>
      <c r="H88" s="481"/>
      <c r="I88" s="472" t="str">
        <f t="shared" si="2"/>
        <v>mmk/terbit(tayang)</v>
      </c>
      <c r="J88" s="461"/>
      <c r="K88" s="474" t="s">
        <v>547</v>
      </c>
      <c r="L88" s="461"/>
      <c r="M88" s="486"/>
      <c r="N88" s="487"/>
      <c r="O88" s="488"/>
      <c r="P88" s="485"/>
      <c r="Q88" s="466"/>
      <c r="R88" s="479"/>
    </row>
    <row r="89" spans="1:18" s="432" customFormat="1">
      <c r="A89" s="467"/>
      <c r="B89" s="480"/>
      <c r="C89" s="470"/>
      <c r="D89" s="455"/>
      <c r="E89" s="471" t="s">
        <v>678</v>
      </c>
      <c r="F89" s="457"/>
      <c r="G89" s="472" t="s">
        <v>554</v>
      </c>
      <c r="H89" s="481"/>
      <c r="I89" s="472" t="str">
        <f t="shared" si="2"/>
        <v>mmk/terbit(tayang)</v>
      </c>
      <c r="J89" s="461"/>
      <c r="K89" s="474" t="s">
        <v>547</v>
      </c>
      <c r="L89" s="461"/>
      <c r="M89" s="486"/>
      <c r="N89" s="487"/>
      <c r="O89" s="488"/>
      <c r="P89" s="485"/>
      <c r="Q89" s="466"/>
      <c r="R89" s="479"/>
    </row>
    <row r="90" spans="1:18" s="432" customFormat="1">
      <c r="A90" s="467"/>
      <c r="B90" s="480"/>
      <c r="C90" s="470"/>
      <c r="D90" s="455"/>
      <c r="E90" s="471" t="s">
        <v>679</v>
      </c>
      <c r="F90" s="457"/>
      <c r="G90" s="472" t="s">
        <v>554</v>
      </c>
      <c r="H90" s="481"/>
      <c r="I90" s="472" t="str">
        <f t="shared" si="2"/>
        <v>mmk/terbit(tayang)</v>
      </c>
      <c r="J90" s="461"/>
      <c r="K90" s="474" t="s">
        <v>547</v>
      </c>
      <c r="L90" s="461"/>
      <c r="M90" s="486"/>
      <c r="N90" s="487"/>
      <c r="O90" s="488"/>
      <c r="P90" s="485"/>
      <c r="Q90" s="466"/>
      <c r="R90" s="479"/>
    </row>
    <row r="91" spans="1:18" s="432" customFormat="1">
      <c r="A91" s="467"/>
      <c r="B91" s="480"/>
      <c r="C91" s="470"/>
      <c r="D91" s="455"/>
      <c r="E91" s="471" t="s">
        <v>680</v>
      </c>
      <c r="F91" s="457"/>
      <c r="G91" s="472" t="s">
        <v>554</v>
      </c>
      <c r="H91" s="481"/>
      <c r="I91" s="472" t="str">
        <f t="shared" si="2"/>
        <v>mmk/terbit(tayang)</v>
      </c>
      <c r="J91" s="461"/>
      <c r="K91" s="474" t="s">
        <v>547</v>
      </c>
      <c r="L91" s="461"/>
      <c r="M91" s="486"/>
      <c r="N91" s="487"/>
      <c r="O91" s="488"/>
      <c r="P91" s="485"/>
      <c r="Q91" s="466"/>
      <c r="R91" s="479"/>
    </row>
    <row r="92" spans="1:18" s="432" customFormat="1">
      <c r="A92" s="467"/>
      <c r="B92" s="480"/>
      <c r="C92" s="470"/>
      <c r="D92" s="455"/>
      <c r="E92" s="471" t="s">
        <v>681</v>
      </c>
      <c r="F92" s="457"/>
      <c r="G92" s="472" t="s">
        <v>554</v>
      </c>
      <c r="H92" s="481"/>
      <c r="I92" s="472" t="str">
        <f t="shared" si="2"/>
        <v>mmk/terbit(tayang)</v>
      </c>
      <c r="J92" s="461"/>
      <c r="K92" s="474" t="s">
        <v>547</v>
      </c>
      <c r="L92" s="461"/>
      <c r="M92" s="486"/>
      <c r="N92" s="487"/>
      <c r="O92" s="488"/>
      <c r="P92" s="485"/>
      <c r="Q92" s="466"/>
      <c r="R92" s="479"/>
    </row>
    <row r="93" spans="1:18" s="432" customFormat="1">
      <c r="A93" s="467"/>
      <c r="B93" s="480"/>
      <c r="C93" s="470"/>
      <c r="D93" s="455"/>
      <c r="E93" s="456"/>
      <c r="F93" s="457"/>
      <c r="G93" s="458"/>
      <c r="H93" s="481"/>
      <c r="I93" s="472"/>
      <c r="J93" s="461"/>
      <c r="K93" s="460"/>
      <c r="L93" s="461"/>
      <c r="M93" s="486"/>
      <c r="N93" s="487"/>
      <c r="O93" s="488"/>
      <c r="P93" s="485"/>
      <c r="Q93" s="466"/>
      <c r="R93" s="479"/>
    </row>
    <row r="94" spans="1:18" s="432" customFormat="1">
      <c r="A94" s="467"/>
      <c r="B94" s="480"/>
      <c r="C94" s="470"/>
      <c r="D94" s="455"/>
      <c r="E94" s="471" t="s">
        <v>682</v>
      </c>
      <c r="F94" s="457"/>
      <c r="G94" s="472" t="s">
        <v>554</v>
      </c>
      <c r="H94" s="481"/>
      <c r="I94" s="472" t="str">
        <f t="shared" si="2"/>
        <v>mmk/terbit(tayang)</v>
      </c>
      <c r="J94" s="461"/>
      <c r="K94" s="474" t="s">
        <v>547</v>
      </c>
      <c r="L94" s="461"/>
      <c r="M94" s="486"/>
      <c r="N94" s="487"/>
      <c r="O94" s="488"/>
      <c r="P94" s="485"/>
      <c r="Q94" s="466"/>
      <c r="R94" s="479"/>
    </row>
    <row r="95" spans="1:18" s="432" customFormat="1">
      <c r="A95" s="467"/>
      <c r="B95" s="480"/>
      <c r="C95" s="470"/>
      <c r="D95" s="455"/>
      <c r="E95" s="471" t="s">
        <v>683</v>
      </c>
      <c r="F95" s="457"/>
      <c r="G95" s="472" t="s">
        <v>554</v>
      </c>
      <c r="H95" s="481"/>
      <c r="I95" s="472" t="str">
        <f t="shared" si="2"/>
        <v>mmk/terbit(tayang)</v>
      </c>
      <c r="J95" s="461"/>
      <c r="K95" s="474" t="s">
        <v>547</v>
      </c>
      <c r="L95" s="461"/>
      <c r="M95" s="486"/>
      <c r="N95" s="487"/>
      <c r="O95" s="488"/>
      <c r="P95" s="485"/>
      <c r="Q95" s="466"/>
      <c r="R95" s="479"/>
    </row>
    <row r="96" spans="1:18" s="432" customFormat="1">
      <c r="A96" s="467"/>
      <c r="B96" s="480"/>
      <c r="C96" s="470"/>
      <c r="D96" s="455"/>
      <c r="E96" s="471" t="s">
        <v>684</v>
      </c>
      <c r="F96" s="457"/>
      <c r="G96" s="472" t="s">
        <v>554</v>
      </c>
      <c r="H96" s="481"/>
      <c r="I96" s="472" t="str">
        <f t="shared" si="2"/>
        <v>mmk/terbit(tayang)</v>
      </c>
      <c r="J96" s="461"/>
      <c r="K96" s="474" t="s">
        <v>547</v>
      </c>
      <c r="L96" s="461"/>
      <c r="M96" s="486"/>
      <c r="N96" s="487"/>
      <c r="O96" s="488"/>
      <c r="P96" s="485"/>
      <c r="Q96" s="466"/>
      <c r="R96" s="479"/>
    </row>
    <row r="97" spans="1:18" s="432" customFormat="1">
      <c r="A97" s="467"/>
      <c r="B97" s="480"/>
      <c r="C97" s="470"/>
      <c r="D97" s="455"/>
      <c r="E97" s="471" t="s">
        <v>685</v>
      </c>
      <c r="F97" s="457"/>
      <c r="G97" s="472" t="s">
        <v>554</v>
      </c>
      <c r="H97" s="481"/>
      <c r="I97" s="472" t="str">
        <f t="shared" si="2"/>
        <v>mmk/terbit(tayang)</v>
      </c>
      <c r="J97" s="461"/>
      <c r="K97" s="474" t="s">
        <v>547</v>
      </c>
      <c r="L97" s="461"/>
      <c r="M97" s="486"/>
      <c r="N97" s="487"/>
      <c r="O97" s="488"/>
      <c r="P97" s="485"/>
      <c r="Q97" s="466"/>
      <c r="R97" s="479"/>
    </row>
    <row r="98" spans="1:18" s="432" customFormat="1">
      <c r="A98" s="467"/>
      <c r="B98" s="480"/>
      <c r="C98" s="470"/>
      <c r="D98" s="455"/>
      <c r="E98" s="471" t="s">
        <v>686</v>
      </c>
      <c r="F98" s="457"/>
      <c r="G98" s="472" t="s">
        <v>554</v>
      </c>
      <c r="H98" s="481"/>
      <c r="I98" s="472" t="str">
        <f t="shared" si="2"/>
        <v>mmk/terbit(tayang)</v>
      </c>
      <c r="J98" s="461"/>
      <c r="K98" s="474" t="s">
        <v>547</v>
      </c>
      <c r="L98" s="461"/>
      <c r="M98" s="486"/>
      <c r="N98" s="487"/>
      <c r="O98" s="488"/>
      <c r="P98" s="485"/>
      <c r="Q98" s="466"/>
      <c r="R98" s="479"/>
    </row>
    <row r="99" spans="1:18" s="432" customFormat="1">
      <c r="A99" s="467"/>
      <c r="B99" s="480"/>
      <c r="C99" s="470"/>
      <c r="D99" s="455"/>
      <c r="E99" s="489" t="s">
        <v>687</v>
      </c>
      <c r="F99" s="457"/>
      <c r="G99" s="490" t="s">
        <v>554</v>
      </c>
      <c r="H99" s="481"/>
      <c r="I99" s="472" t="str">
        <f t="shared" si="2"/>
        <v>mmk/terbit(tayang)</v>
      </c>
      <c r="J99" s="461"/>
      <c r="K99" s="474" t="s">
        <v>547</v>
      </c>
      <c r="L99" s="461"/>
      <c r="M99" s="486"/>
      <c r="N99" s="487"/>
      <c r="O99" s="488"/>
      <c r="P99" s="485"/>
      <c r="Q99" s="466"/>
      <c r="R99" s="479"/>
    </row>
    <row r="100" spans="1:18" s="432" customFormat="1">
      <c r="A100" s="467"/>
      <c r="B100" s="480"/>
      <c r="C100" s="470"/>
      <c r="D100" s="455"/>
      <c r="E100" s="456"/>
      <c r="F100" s="457"/>
      <c r="G100" s="458"/>
      <c r="H100" s="481"/>
      <c r="I100" s="472"/>
      <c r="J100" s="461"/>
      <c r="K100" s="460"/>
      <c r="L100" s="461"/>
      <c r="M100" s="486"/>
      <c r="N100" s="487"/>
      <c r="O100" s="488"/>
      <c r="P100" s="485"/>
      <c r="Q100" s="466"/>
      <c r="R100" s="479"/>
    </row>
    <row r="101" spans="1:18" s="432" customFormat="1">
      <c r="A101" s="467"/>
      <c r="B101" s="480"/>
      <c r="C101" s="470"/>
      <c r="D101" s="455"/>
      <c r="E101" s="471" t="s">
        <v>688</v>
      </c>
      <c r="F101" s="457"/>
      <c r="G101" s="472" t="s">
        <v>554</v>
      </c>
      <c r="H101" s="481"/>
      <c r="I101" s="472" t="str">
        <f t="shared" ref="I101:I121" si="3">G101</f>
        <v>mmk/terbit(tayang)</v>
      </c>
      <c r="J101" s="461"/>
      <c r="K101" s="474" t="s">
        <v>547</v>
      </c>
      <c r="L101" s="461"/>
      <c r="M101" s="486"/>
      <c r="N101" s="487"/>
      <c r="O101" s="488"/>
      <c r="P101" s="485"/>
      <c r="Q101" s="466"/>
      <c r="R101" s="479"/>
    </row>
    <row r="102" spans="1:18" s="432" customFormat="1">
      <c r="A102" s="467"/>
      <c r="B102" s="480"/>
      <c r="C102" s="470"/>
      <c r="D102" s="455"/>
      <c r="E102" s="471" t="s">
        <v>689</v>
      </c>
      <c r="F102" s="457"/>
      <c r="G102" s="472" t="s">
        <v>554</v>
      </c>
      <c r="H102" s="481"/>
      <c r="I102" s="472" t="str">
        <f t="shared" si="3"/>
        <v>mmk/terbit(tayang)</v>
      </c>
      <c r="J102" s="461"/>
      <c r="K102" s="474" t="s">
        <v>547</v>
      </c>
      <c r="L102" s="461"/>
      <c r="M102" s="486"/>
      <c r="N102" s="487"/>
      <c r="O102" s="488"/>
      <c r="P102" s="485"/>
      <c r="Q102" s="466"/>
      <c r="R102" s="479"/>
    </row>
    <row r="103" spans="1:18" s="432" customFormat="1">
      <c r="A103" s="467"/>
      <c r="B103" s="480"/>
      <c r="C103" s="470"/>
      <c r="D103" s="455"/>
      <c r="E103" s="456"/>
      <c r="F103" s="457"/>
      <c r="G103" s="458"/>
      <c r="H103" s="481"/>
      <c r="I103" s="472"/>
      <c r="J103" s="461"/>
      <c r="K103" s="460"/>
      <c r="L103" s="461"/>
      <c r="M103" s="493"/>
      <c r="N103" s="494"/>
      <c r="O103" s="495"/>
      <c r="P103" s="496"/>
      <c r="Q103" s="466"/>
      <c r="R103" s="479"/>
    </row>
    <row r="104" spans="1:18" s="432" customFormat="1" ht="27" customHeight="1">
      <c r="A104" s="497"/>
      <c r="B104" s="498" t="s">
        <v>573</v>
      </c>
      <c r="C104" s="499"/>
      <c r="D104" s="500" t="s">
        <v>691</v>
      </c>
      <c r="E104" s="501" t="s">
        <v>692</v>
      </c>
      <c r="F104" s="502"/>
      <c r="G104" s="503" t="s">
        <v>554</v>
      </c>
      <c r="H104" s="504"/>
      <c r="I104" s="505" t="str">
        <f t="shared" si="3"/>
        <v>mmk/terbit(tayang)</v>
      </c>
      <c r="J104" s="506"/>
      <c r="K104" s="507" t="s">
        <v>547</v>
      </c>
      <c r="L104" s="506"/>
      <c r="M104" s="398" t="s">
        <v>730</v>
      </c>
      <c r="N104" s="614"/>
      <c r="O104" s="615"/>
      <c r="P104" s="509" t="s">
        <v>731</v>
      </c>
      <c r="Q104" s="510"/>
      <c r="R104" s="511"/>
    </row>
    <row r="105" spans="1:18" s="432" customFormat="1">
      <c r="A105" s="497"/>
      <c r="B105" s="512"/>
      <c r="C105" s="499"/>
      <c r="D105" s="512"/>
      <c r="E105" s="513" t="s">
        <v>658</v>
      </c>
      <c r="F105" s="502"/>
      <c r="G105" s="503" t="s">
        <v>554</v>
      </c>
      <c r="H105" s="504"/>
      <c r="I105" s="505" t="str">
        <f t="shared" si="3"/>
        <v>mmk/terbit(tayang)</v>
      </c>
      <c r="J105" s="506"/>
      <c r="K105" s="507" t="s">
        <v>547</v>
      </c>
      <c r="L105" s="506"/>
      <c r="M105" s="616"/>
      <c r="N105" s="614"/>
      <c r="O105" s="615"/>
      <c r="P105" s="515"/>
      <c r="Q105" s="510"/>
      <c r="R105" s="511"/>
    </row>
    <row r="106" spans="1:18" s="432" customFormat="1">
      <c r="A106" s="497"/>
      <c r="B106" s="468"/>
      <c r="C106" s="499"/>
      <c r="D106" s="468"/>
      <c r="E106" s="513" t="s">
        <v>693</v>
      </c>
      <c r="F106" s="502"/>
      <c r="G106" s="503" t="s">
        <v>554</v>
      </c>
      <c r="H106" s="504"/>
      <c r="I106" s="505" t="str">
        <f t="shared" si="3"/>
        <v>mmk/terbit(tayang)</v>
      </c>
      <c r="J106" s="506"/>
      <c r="K106" s="507" t="s">
        <v>547</v>
      </c>
      <c r="L106" s="506"/>
      <c r="M106" s="616"/>
      <c r="N106" s="614"/>
      <c r="O106" s="615"/>
      <c r="P106" s="515"/>
      <c r="Q106" s="510"/>
      <c r="R106" s="511"/>
    </row>
    <row r="107" spans="1:18" s="432" customFormat="1">
      <c r="A107" s="497"/>
      <c r="B107" s="516"/>
      <c r="C107" s="499"/>
      <c r="D107" s="517"/>
      <c r="E107" s="513" t="s">
        <v>694</v>
      </c>
      <c r="F107" s="502"/>
      <c r="G107" s="503" t="s">
        <v>554</v>
      </c>
      <c r="H107" s="504"/>
      <c r="I107" s="505" t="str">
        <f t="shared" si="3"/>
        <v>mmk/terbit(tayang)</v>
      </c>
      <c r="J107" s="506"/>
      <c r="K107" s="507" t="s">
        <v>547</v>
      </c>
      <c r="L107" s="506"/>
      <c r="M107" s="616"/>
      <c r="N107" s="614"/>
      <c r="O107" s="615"/>
      <c r="P107" s="515"/>
      <c r="Q107" s="510"/>
      <c r="R107" s="511"/>
    </row>
    <row r="108" spans="1:18" s="432" customFormat="1">
      <c r="A108" s="497"/>
      <c r="B108" s="516"/>
      <c r="C108" s="499"/>
      <c r="D108" s="517"/>
      <c r="E108" s="513" t="s">
        <v>666</v>
      </c>
      <c r="F108" s="502"/>
      <c r="G108" s="503" t="s">
        <v>554</v>
      </c>
      <c r="H108" s="504"/>
      <c r="I108" s="505" t="str">
        <f t="shared" si="3"/>
        <v>mmk/terbit(tayang)</v>
      </c>
      <c r="J108" s="506"/>
      <c r="K108" s="507" t="s">
        <v>547</v>
      </c>
      <c r="L108" s="506"/>
      <c r="M108" s="616"/>
      <c r="N108" s="614"/>
      <c r="O108" s="615"/>
      <c r="P108" s="515"/>
      <c r="Q108" s="510"/>
      <c r="R108" s="511"/>
    </row>
    <row r="109" spans="1:18" s="432" customFormat="1">
      <c r="A109" s="497"/>
      <c r="B109" s="516"/>
      <c r="C109" s="499"/>
      <c r="D109" s="517"/>
      <c r="E109" s="513" t="s">
        <v>695</v>
      </c>
      <c r="F109" s="502"/>
      <c r="G109" s="503" t="s">
        <v>554</v>
      </c>
      <c r="H109" s="504"/>
      <c r="I109" s="505" t="str">
        <f t="shared" si="3"/>
        <v>mmk/terbit(tayang)</v>
      </c>
      <c r="J109" s="506"/>
      <c r="K109" s="507" t="s">
        <v>547</v>
      </c>
      <c r="L109" s="506"/>
      <c r="M109" s="616"/>
      <c r="N109" s="614"/>
      <c r="O109" s="615"/>
      <c r="P109" s="515"/>
      <c r="Q109" s="510"/>
      <c r="R109" s="511"/>
    </row>
    <row r="110" spans="1:18" s="432" customFormat="1">
      <c r="A110" s="497"/>
      <c r="B110" s="516"/>
      <c r="C110" s="499"/>
      <c r="D110" s="517"/>
      <c r="E110" s="513" t="s">
        <v>696</v>
      </c>
      <c r="F110" s="502"/>
      <c r="G110" s="503" t="s">
        <v>554</v>
      </c>
      <c r="H110" s="504"/>
      <c r="I110" s="505" t="str">
        <f t="shared" si="3"/>
        <v>mmk/terbit(tayang)</v>
      </c>
      <c r="J110" s="506"/>
      <c r="K110" s="507" t="s">
        <v>547</v>
      </c>
      <c r="L110" s="506"/>
      <c r="M110" s="616"/>
      <c r="N110" s="614"/>
      <c r="O110" s="615"/>
      <c r="P110" s="515"/>
      <c r="Q110" s="510"/>
      <c r="R110" s="511"/>
    </row>
    <row r="111" spans="1:18" s="432" customFormat="1">
      <c r="A111" s="497"/>
      <c r="B111" s="516"/>
      <c r="C111" s="499"/>
      <c r="D111" s="517"/>
      <c r="E111" s="513" t="s">
        <v>688</v>
      </c>
      <c r="F111" s="502"/>
      <c r="G111" s="503" t="s">
        <v>554</v>
      </c>
      <c r="H111" s="504"/>
      <c r="I111" s="505" t="str">
        <f t="shared" si="3"/>
        <v>mmk/terbit(tayang)</v>
      </c>
      <c r="J111" s="506"/>
      <c r="K111" s="507" t="s">
        <v>547</v>
      </c>
      <c r="L111" s="506"/>
      <c r="M111" s="616"/>
      <c r="N111" s="614"/>
      <c r="O111" s="615"/>
      <c r="P111" s="515"/>
      <c r="Q111" s="510"/>
      <c r="R111" s="511"/>
    </row>
    <row r="112" spans="1:18" s="432" customFormat="1">
      <c r="A112" s="497"/>
      <c r="B112" s="516"/>
      <c r="C112" s="499"/>
      <c r="D112" s="517"/>
      <c r="E112" s="513" t="s">
        <v>689</v>
      </c>
      <c r="F112" s="502"/>
      <c r="G112" s="503" t="s">
        <v>554</v>
      </c>
      <c r="H112" s="504"/>
      <c r="I112" s="505" t="str">
        <f t="shared" si="3"/>
        <v>mmk/terbit(tayang)</v>
      </c>
      <c r="J112" s="506"/>
      <c r="K112" s="507" t="s">
        <v>547</v>
      </c>
      <c r="L112" s="506"/>
      <c r="M112" s="616"/>
      <c r="N112" s="614"/>
      <c r="O112" s="615"/>
      <c r="P112" s="515"/>
      <c r="Q112" s="510"/>
      <c r="R112" s="511"/>
    </row>
    <row r="113" spans="1:18" s="432" customFormat="1">
      <c r="A113" s="497"/>
      <c r="B113" s="516"/>
      <c r="C113" s="499"/>
      <c r="D113" s="517"/>
      <c r="E113" s="518"/>
      <c r="F113" s="502"/>
      <c r="G113" s="519"/>
      <c r="H113" s="504"/>
      <c r="I113" s="505"/>
      <c r="J113" s="506"/>
      <c r="K113" s="520"/>
      <c r="L113" s="506"/>
      <c r="M113" s="616"/>
      <c r="N113" s="614"/>
      <c r="O113" s="615"/>
      <c r="P113" s="515"/>
      <c r="Q113" s="510"/>
      <c r="R113" s="511"/>
    </row>
    <row r="114" spans="1:18" s="432" customFormat="1" ht="15.75" customHeight="1">
      <c r="A114" s="497"/>
      <c r="B114" s="516"/>
      <c r="C114" s="499"/>
      <c r="D114" s="500" t="s">
        <v>575</v>
      </c>
      <c r="E114" s="513" t="s">
        <v>692</v>
      </c>
      <c r="F114" s="502"/>
      <c r="G114" s="505" t="s">
        <v>554</v>
      </c>
      <c r="H114" s="504"/>
      <c r="I114" s="505" t="str">
        <f t="shared" si="3"/>
        <v>mmk/terbit(tayang)</v>
      </c>
      <c r="J114" s="506"/>
      <c r="K114" s="507" t="s">
        <v>547</v>
      </c>
      <c r="L114" s="506"/>
      <c r="M114" s="616"/>
      <c r="N114" s="614"/>
      <c r="O114" s="615"/>
      <c r="P114" s="515"/>
      <c r="Q114" s="510"/>
      <c r="R114" s="511"/>
    </row>
    <row r="115" spans="1:18" s="432" customFormat="1" ht="21" customHeight="1">
      <c r="A115" s="497"/>
      <c r="B115" s="516"/>
      <c r="C115" s="499"/>
      <c r="D115" s="512"/>
      <c r="E115" s="513" t="s">
        <v>697</v>
      </c>
      <c r="F115" s="502"/>
      <c r="G115" s="505" t="s">
        <v>554</v>
      </c>
      <c r="H115" s="504"/>
      <c r="I115" s="505" t="str">
        <f t="shared" si="3"/>
        <v>mmk/terbit(tayang)</v>
      </c>
      <c r="J115" s="506"/>
      <c r="K115" s="507" t="s">
        <v>547</v>
      </c>
      <c r="L115" s="506"/>
      <c r="M115" s="616"/>
      <c r="N115" s="614"/>
      <c r="O115" s="615"/>
      <c r="P115" s="515"/>
      <c r="Q115" s="510"/>
      <c r="R115" s="511"/>
    </row>
    <row r="116" spans="1:18" s="432" customFormat="1">
      <c r="A116" s="497"/>
      <c r="B116" s="516"/>
      <c r="C116" s="499"/>
      <c r="D116" s="468"/>
      <c r="E116" s="513" t="s">
        <v>658</v>
      </c>
      <c r="F116" s="502"/>
      <c r="G116" s="505" t="s">
        <v>554</v>
      </c>
      <c r="H116" s="504"/>
      <c r="I116" s="505" t="str">
        <f t="shared" si="3"/>
        <v>mmk/terbit(tayang)</v>
      </c>
      <c r="J116" s="506"/>
      <c r="K116" s="507" t="s">
        <v>547</v>
      </c>
      <c r="L116" s="506"/>
      <c r="M116" s="616"/>
      <c r="N116" s="614"/>
      <c r="O116" s="615"/>
      <c r="P116" s="515"/>
      <c r="Q116" s="510"/>
      <c r="R116" s="511"/>
    </row>
    <row r="117" spans="1:18" s="432" customFormat="1">
      <c r="A117" s="497"/>
      <c r="B117" s="516"/>
      <c r="C117" s="499"/>
      <c r="D117" s="517"/>
      <c r="E117" s="513" t="s">
        <v>693</v>
      </c>
      <c r="F117" s="502"/>
      <c r="G117" s="505" t="s">
        <v>554</v>
      </c>
      <c r="H117" s="504"/>
      <c r="I117" s="505" t="str">
        <f t="shared" si="3"/>
        <v>mmk/terbit(tayang)</v>
      </c>
      <c r="J117" s="506"/>
      <c r="K117" s="507" t="s">
        <v>547</v>
      </c>
      <c r="L117" s="506"/>
      <c r="M117" s="616"/>
      <c r="N117" s="614"/>
      <c r="O117" s="615"/>
      <c r="P117" s="515"/>
      <c r="Q117" s="510"/>
      <c r="R117" s="511"/>
    </row>
    <row r="118" spans="1:18" s="432" customFormat="1">
      <c r="A118" s="497"/>
      <c r="B118" s="516"/>
      <c r="C118" s="499"/>
      <c r="D118" s="517"/>
      <c r="E118" s="513" t="s">
        <v>694</v>
      </c>
      <c r="F118" s="502"/>
      <c r="G118" s="505" t="s">
        <v>554</v>
      </c>
      <c r="H118" s="504"/>
      <c r="I118" s="505" t="str">
        <f t="shared" si="3"/>
        <v>mmk/terbit(tayang)</v>
      </c>
      <c r="J118" s="506"/>
      <c r="K118" s="507" t="s">
        <v>547</v>
      </c>
      <c r="L118" s="506"/>
      <c r="M118" s="616"/>
      <c r="N118" s="614"/>
      <c r="O118" s="615"/>
      <c r="P118" s="515"/>
      <c r="Q118" s="510"/>
      <c r="R118" s="511"/>
    </row>
    <row r="119" spans="1:18" s="432" customFormat="1">
      <c r="A119" s="497"/>
      <c r="B119" s="516"/>
      <c r="C119" s="499"/>
      <c r="D119" s="517"/>
      <c r="E119" s="513" t="s">
        <v>666</v>
      </c>
      <c r="F119" s="502"/>
      <c r="G119" s="505" t="s">
        <v>554</v>
      </c>
      <c r="H119" s="504"/>
      <c r="I119" s="505" t="str">
        <f t="shared" si="3"/>
        <v>mmk/terbit(tayang)</v>
      </c>
      <c r="J119" s="506"/>
      <c r="K119" s="507" t="s">
        <v>547</v>
      </c>
      <c r="L119" s="506"/>
      <c r="M119" s="616"/>
      <c r="N119" s="614"/>
      <c r="O119" s="615"/>
      <c r="P119" s="515"/>
      <c r="Q119" s="510"/>
      <c r="R119" s="511"/>
    </row>
    <row r="120" spans="1:18" s="432" customFormat="1">
      <c r="A120" s="497"/>
      <c r="B120" s="516"/>
      <c r="C120" s="499"/>
      <c r="D120" s="517"/>
      <c r="E120" s="513" t="s">
        <v>695</v>
      </c>
      <c r="F120" s="502"/>
      <c r="G120" s="505" t="s">
        <v>554</v>
      </c>
      <c r="H120" s="504"/>
      <c r="I120" s="505" t="str">
        <f t="shared" si="3"/>
        <v>mmk/terbit(tayang)</v>
      </c>
      <c r="J120" s="506"/>
      <c r="K120" s="507" t="s">
        <v>547</v>
      </c>
      <c r="L120" s="506"/>
      <c r="M120" s="616"/>
      <c r="N120" s="614"/>
      <c r="O120" s="615"/>
      <c r="P120" s="515"/>
      <c r="Q120" s="510"/>
      <c r="R120" s="511"/>
    </row>
    <row r="121" spans="1:18" s="432" customFormat="1">
      <c r="A121" s="497"/>
      <c r="B121" s="516"/>
      <c r="C121" s="499"/>
      <c r="D121" s="517"/>
      <c r="E121" s="513" t="s">
        <v>696</v>
      </c>
      <c r="F121" s="502"/>
      <c r="G121" s="505" t="s">
        <v>554</v>
      </c>
      <c r="H121" s="504"/>
      <c r="I121" s="505" t="str">
        <f t="shared" si="3"/>
        <v>mmk/terbit(tayang)</v>
      </c>
      <c r="J121" s="506"/>
      <c r="K121" s="507" t="s">
        <v>547</v>
      </c>
      <c r="L121" s="506"/>
      <c r="M121" s="616"/>
      <c r="N121" s="614"/>
      <c r="O121" s="615"/>
      <c r="P121" s="515"/>
      <c r="Q121" s="510"/>
      <c r="R121" s="511"/>
    </row>
    <row r="122" spans="1:18" s="432" customFormat="1">
      <c r="A122" s="497"/>
      <c r="B122" s="516"/>
      <c r="C122" s="499"/>
      <c r="D122" s="517"/>
      <c r="E122" s="513" t="s">
        <v>688</v>
      </c>
      <c r="F122" s="502"/>
      <c r="G122" s="505" t="s">
        <v>554</v>
      </c>
      <c r="H122" s="504"/>
      <c r="I122" s="505" t="str">
        <f>G122</f>
        <v>mmk/terbit(tayang)</v>
      </c>
      <c r="J122" s="506"/>
      <c r="K122" s="507" t="s">
        <v>547</v>
      </c>
      <c r="L122" s="506"/>
      <c r="M122" s="616"/>
      <c r="N122" s="614"/>
      <c r="O122" s="615"/>
      <c r="P122" s="521"/>
      <c r="Q122" s="510"/>
      <c r="R122" s="511"/>
    </row>
    <row r="123" spans="1:18" s="432" customFormat="1">
      <c r="A123" s="497"/>
      <c r="B123" s="516"/>
      <c r="C123" s="499"/>
      <c r="D123" s="517"/>
      <c r="E123" s="513" t="s">
        <v>689</v>
      </c>
      <c r="F123" s="502"/>
      <c r="G123" s="505" t="s">
        <v>554</v>
      </c>
      <c r="H123" s="504"/>
      <c r="I123" s="505" t="str">
        <f t="shared" ref="I123:I153" si="4">G123</f>
        <v>mmk/terbit(tayang)</v>
      </c>
      <c r="J123" s="506"/>
      <c r="K123" s="507" t="s">
        <v>547</v>
      </c>
      <c r="L123" s="506"/>
      <c r="M123" s="616"/>
      <c r="N123" s="614"/>
      <c r="O123" s="615"/>
      <c r="P123" s="521"/>
      <c r="Q123" s="510"/>
      <c r="R123" s="511"/>
    </row>
    <row r="124" spans="1:18" s="432" customFormat="1">
      <c r="A124" s="497"/>
      <c r="B124" s="516"/>
      <c r="C124" s="499"/>
      <c r="D124" s="517"/>
      <c r="E124" s="518"/>
      <c r="F124" s="502"/>
      <c r="G124" s="519"/>
      <c r="H124" s="504"/>
      <c r="I124" s="505"/>
      <c r="J124" s="506"/>
      <c r="K124" s="520"/>
      <c r="L124" s="506"/>
      <c r="M124" s="522"/>
      <c r="N124" s="523"/>
      <c r="O124" s="524"/>
      <c r="P124" s="521"/>
      <c r="Q124" s="510"/>
      <c r="R124" s="511"/>
    </row>
    <row r="125" spans="1:18" s="432" customFormat="1" ht="36">
      <c r="A125" s="467"/>
      <c r="B125" s="525" t="s">
        <v>572</v>
      </c>
      <c r="C125" s="470"/>
      <c r="D125" s="526" t="s">
        <v>698</v>
      </c>
      <c r="E125" s="484" t="s">
        <v>571</v>
      </c>
      <c r="F125" s="457"/>
      <c r="G125" s="472" t="s">
        <v>554</v>
      </c>
      <c r="H125" s="481"/>
      <c r="I125" s="472" t="str">
        <f t="shared" si="4"/>
        <v>mmk/terbit(tayang)</v>
      </c>
      <c r="J125" s="461"/>
      <c r="K125" s="474" t="s">
        <v>547</v>
      </c>
      <c r="L125" s="461"/>
      <c r="M125" s="486"/>
      <c r="N125" s="487"/>
      <c r="O125" s="488"/>
      <c r="P125" s="485"/>
      <c r="Q125" s="466"/>
      <c r="R125" s="479"/>
    </row>
    <row r="126" spans="1:18" s="432" customFormat="1">
      <c r="A126" s="467"/>
      <c r="B126" s="543"/>
      <c r="C126" s="470"/>
      <c r="D126" s="527" t="s">
        <v>699</v>
      </c>
      <c r="E126" s="471" t="s">
        <v>665</v>
      </c>
      <c r="F126" s="457"/>
      <c r="G126" s="472" t="s">
        <v>554</v>
      </c>
      <c r="H126" s="481"/>
      <c r="I126" s="472" t="str">
        <f t="shared" si="4"/>
        <v>mmk/terbit(tayang)</v>
      </c>
      <c r="J126" s="461"/>
      <c r="K126" s="474" t="s">
        <v>547</v>
      </c>
      <c r="L126" s="461"/>
      <c r="M126" s="486"/>
      <c r="N126" s="487"/>
      <c r="O126" s="488"/>
      <c r="P126" s="485"/>
      <c r="Q126" s="466"/>
      <c r="R126" s="479"/>
    </row>
    <row r="127" spans="1:18" s="432" customFormat="1">
      <c r="A127" s="467"/>
      <c r="B127" s="381"/>
      <c r="C127" s="470"/>
      <c r="D127" s="455"/>
      <c r="E127" s="471" t="s">
        <v>666</v>
      </c>
      <c r="F127" s="457"/>
      <c r="G127" s="472" t="s">
        <v>554</v>
      </c>
      <c r="H127" s="481"/>
      <c r="I127" s="472" t="str">
        <f t="shared" si="4"/>
        <v>mmk/terbit(tayang)</v>
      </c>
      <c r="J127" s="461"/>
      <c r="K127" s="474" t="s">
        <v>547</v>
      </c>
      <c r="L127" s="461"/>
      <c r="M127" s="486"/>
      <c r="N127" s="487"/>
      <c r="O127" s="488"/>
      <c r="P127" s="485"/>
      <c r="Q127" s="466"/>
      <c r="R127" s="479"/>
    </row>
    <row r="128" spans="1:18" s="432" customFormat="1">
      <c r="A128" s="467"/>
      <c r="B128" s="480"/>
      <c r="C128" s="470"/>
      <c r="D128" s="455"/>
      <c r="E128" s="471" t="s">
        <v>667</v>
      </c>
      <c r="F128" s="457"/>
      <c r="G128" s="472" t="s">
        <v>554</v>
      </c>
      <c r="H128" s="481"/>
      <c r="I128" s="472" t="str">
        <f t="shared" si="4"/>
        <v>mmk/terbit(tayang)</v>
      </c>
      <c r="J128" s="461"/>
      <c r="K128" s="474" t="s">
        <v>547</v>
      </c>
      <c r="L128" s="461"/>
      <c r="M128" s="486"/>
      <c r="N128" s="487"/>
      <c r="O128" s="488"/>
      <c r="P128" s="485"/>
      <c r="Q128" s="466"/>
      <c r="R128" s="479"/>
    </row>
    <row r="129" spans="1:18" s="432" customFormat="1">
      <c r="A129" s="467"/>
      <c r="B129" s="480"/>
      <c r="C129" s="470"/>
      <c r="D129" s="455"/>
      <c r="E129" s="471" t="s">
        <v>668</v>
      </c>
      <c r="F129" s="457"/>
      <c r="G129" s="472" t="s">
        <v>554</v>
      </c>
      <c r="H129" s="481"/>
      <c r="I129" s="472" t="str">
        <f t="shared" si="4"/>
        <v>mmk/terbit(tayang)</v>
      </c>
      <c r="J129" s="461"/>
      <c r="K129" s="474" t="s">
        <v>547</v>
      </c>
      <c r="L129" s="461"/>
      <c r="M129" s="486"/>
      <c r="N129" s="487"/>
      <c r="O129" s="488"/>
      <c r="P129" s="485"/>
      <c r="Q129" s="466"/>
      <c r="R129" s="479"/>
    </row>
    <row r="130" spans="1:18" s="432" customFormat="1">
      <c r="A130" s="467"/>
      <c r="B130" s="480"/>
      <c r="C130" s="470"/>
      <c r="D130" s="455"/>
      <c r="E130" s="456"/>
      <c r="F130" s="457"/>
      <c r="G130" s="458"/>
      <c r="H130" s="481"/>
      <c r="I130" s="472"/>
      <c r="J130" s="461"/>
      <c r="K130" s="460"/>
      <c r="L130" s="461"/>
      <c r="M130" s="486"/>
      <c r="N130" s="487"/>
      <c r="O130" s="488"/>
      <c r="P130" s="485"/>
      <c r="Q130" s="466"/>
      <c r="R130" s="479"/>
    </row>
    <row r="131" spans="1:18" s="432" customFormat="1">
      <c r="A131" s="467"/>
      <c r="B131" s="480"/>
      <c r="C131" s="470"/>
      <c r="D131" s="455"/>
      <c r="E131" s="471" t="s">
        <v>671</v>
      </c>
      <c r="F131" s="457"/>
      <c r="G131" s="472" t="s">
        <v>554</v>
      </c>
      <c r="H131" s="481"/>
      <c r="I131" s="472" t="str">
        <f t="shared" si="4"/>
        <v>mmk/terbit(tayang)</v>
      </c>
      <c r="J131" s="461"/>
      <c r="K131" s="474" t="s">
        <v>547</v>
      </c>
      <c r="L131" s="461"/>
      <c r="M131" s="486"/>
      <c r="N131" s="487"/>
      <c r="O131" s="488"/>
      <c r="P131" s="485"/>
      <c r="Q131" s="466"/>
      <c r="R131" s="479"/>
    </row>
    <row r="132" spans="1:18" s="432" customFormat="1">
      <c r="A132" s="467"/>
      <c r="B132" s="480"/>
      <c r="C132" s="470"/>
      <c r="D132" s="455"/>
      <c r="E132" s="471" t="s">
        <v>672</v>
      </c>
      <c r="F132" s="457"/>
      <c r="G132" s="472" t="s">
        <v>554</v>
      </c>
      <c r="H132" s="481"/>
      <c r="I132" s="472" t="str">
        <f t="shared" si="4"/>
        <v>mmk/terbit(tayang)</v>
      </c>
      <c r="J132" s="461"/>
      <c r="K132" s="474" t="s">
        <v>547</v>
      </c>
      <c r="L132" s="461"/>
      <c r="M132" s="486"/>
      <c r="N132" s="487"/>
      <c r="O132" s="488"/>
      <c r="P132" s="485"/>
      <c r="Q132" s="466"/>
      <c r="R132" s="479"/>
    </row>
    <row r="133" spans="1:18" s="432" customFormat="1">
      <c r="A133" s="467"/>
      <c r="B133" s="480"/>
      <c r="C133" s="470"/>
      <c r="D133" s="455"/>
      <c r="E133" s="471" t="s">
        <v>673</v>
      </c>
      <c r="F133" s="457"/>
      <c r="G133" s="472" t="s">
        <v>554</v>
      </c>
      <c r="H133" s="481"/>
      <c r="I133" s="472" t="str">
        <f t="shared" si="4"/>
        <v>mmk/terbit(tayang)</v>
      </c>
      <c r="J133" s="461"/>
      <c r="K133" s="474" t="s">
        <v>547</v>
      </c>
      <c r="L133" s="461"/>
      <c r="M133" s="486"/>
      <c r="N133" s="487"/>
      <c r="O133" s="488"/>
      <c r="P133" s="485"/>
      <c r="Q133" s="466"/>
      <c r="R133" s="479"/>
    </row>
    <row r="134" spans="1:18" s="432" customFormat="1">
      <c r="A134" s="467"/>
      <c r="B134" s="480"/>
      <c r="C134" s="470"/>
      <c r="D134" s="455"/>
      <c r="E134" s="471" t="s">
        <v>674</v>
      </c>
      <c r="F134" s="457"/>
      <c r="G134" s="472" t="s">
        <v>554</v>
      </c>
      <c r="H134" s="481"/>
      <c r="I134" s="472" t="str">
        <f t="shared" si="4"/>
        <v>mmk/terbit(tayang)</v>
      </c>
      <c r="J134" s="461"/>
      <c r="K134" s="474" t="s">
        <v>547</v>
      </c>
      <c r="L134" s="461"/>
      <c r="M134" s="486"/>
      <c r="N134" s="487"/>
      <c r="O134" s="488"/>
      <c r="P134" s="485"/>
      <c r="Q134" s="466"/>
      <c r="R134" s="479"/>
    </row>
    <row r="135" spans="1:18" s="432" customFormat="1">
      <c r="A135" s="467"/>
      <c r="B135" s="480"/>
      <c r="C135" s="470"/>
      <c r="D135" s="455"/>
      <c r="E135" s="471" t="s">
        <v>675</v>
      </c>
      <c r="F135" s="457"/>
      <c r="G135" s="472" t="s">
        <v>554</v>
      </c>
      <c r="H135" s="481"/>
      <c r="I135" s="472" t="str">
        <f t="shared" si="4"/>
        <v>mmk/terbit(tayang)</v>
      </c>
      <c r="J135" s="461"/>
      <c r="K135" s="474" t="s">
        <v>547</v>
      </c>
      <c r="L135" s="461"/>
      <c r="M135" s="486"/>
      <c r="N135" s="487"/>
      <c r="O135" s="488"/>
      <c r="P135" s="485"/>
      <c r="Q135" s="466"/>
      <c r="R135" s="479"/>
    </row>
    <row r="136" spans="1:18" s="432" customFormat="1">
      <c r="A136" s="467"/>
      <c r="B136" s="480"/>
      <c r="C136" s="470"/>
      <c r="D136" s="455"/>
      <c r="E136" s="456"/>
      <c r="F136" s="457"/>
      <c r="G136" s="458"/>
      <c r="H136" s="481"/>
      <c r="I136" s="472"/>
      <c r="J136" s="461"/>
      <c r="K136" s="460"/>
      <c r="L136" s="461"/>
      <c r="M136" s="486"/>
      <c r="N136" s="487"/>
      <c r="O136" s="488"/>
      <c r="P136" s="485"/>
      <c r="Q136" s="466"/>
      <c r="R136" s="479"/>
    </row>
    <row r="137" spans="1:18" s="432" customFormat="1">
      <c r="A137" s="467"/>
      <c r="B137" s="480"/>
      <c r="C137" s="470"/>
      <c r="D137" s="455"/>
      <c r="E137" s="471" t="s">
        <v>678</v>
      </c>
      <c r="F137" s="457"/>
      <c r="G137" s="472" t="s">
        <v>554</v>
      </c>
      <c r="H137" s="481"/>
      <c r="I137" s="472" t="str">
        <f t="shared" si="4"/>
        <v>mmk/terbit(tayang)</v>
      </c>
      <c r="J137" s="461"/>
      <c r="K137" s="474" t="s">
        <v>547</v>
      </c>
      <c r="L137" s="461"/>
      <c r="M137" s="486"/>
      <c r="N137" s="487"/>
      <c r="O137" s="488"/>
      <c r="P137" s="485"/>
      <c r="Q137" s="466"/>
      <c r="R137" s="479"/>
    </row>
    <row r="138" spans="1:18" s="432" customFormat="1">
      <c r="A138" s="467"/>
      <c r="B138" s="480"/>
      <c r="C138" s="470"/>
      <c r="D138" s="455"/>
      <c r="E138" s="471" t="s">
        <v>679</v>
      </c>
      <c r="F138" s="457"/>
      <c r="G138" s="472" t="s">
        <v>554</v>
      </c>
      <c r="H138" s="481"/>
      <c r="I138" s="472" t="str">
        <f t="shared" si="4"/>
        <v>mmk/terbit(tayang)</v>
      </c>
      <c r="J138" s="461"/>
      <c r="K138" s="474" t="s">
        <v>547</v>
      </c>
      <c r="L138" s="461"/>
      <c r="M138" s="486"/>
      <c r="N138" s="487"/>
      <c r="O138" s="488"/>
      <c r="P138" s="485"/>
      <c r="Q138" s="466"/>
      <c r="R138" s="479"/>
    </row>
    <row r="139" spans="1:18" s="432" customFormat="1">
      <c r="A139" s="467"/>
      <c r="B139" s="480"/>
      <c r="C139" s="470"/>
      <c r="D139" s="455"/>
      <c r="E139" s="471" t="s">
        <v>680</v>
      </c>
      <c r="F139" s="457"/>
      <c r="G139" s="472" t="s">
        <v>554</v>
      </c>
      <c r="H139" s="481"/>
      <c r="I139" s="472" t="str">
        <f t="shared" si="4"/>
        <v>mmk/terbit(tayang)</v>
      </c>
      <c r="J139" s="461"/>
      <c r="K139" s="474" t="s">
        <v>547</v>
      </c>
      <c r="L139" s="461"/>
      <c r="M139" s="486"/>
      <c r="N139" s="487"/>
      <c r="O139" s="488"/>
      <c r="P139" s="485"/>
      <c r="Q139" s="466"/>
      <c r="R139" s="479"/>
    </row>
    <row r="140" spans="1:18" s="432" customFormat="1">
      <c r="A140" s="467"/>
      <c r="B140" s="480"/>
      <c r="C140" s="470"/>
      <c r="D140" s="455"/>
      <c r="E140" s="471" t="s">
        <v>681</v>
      </c>
      <c r="F140" s="457"/>
      <c r="G140" s="472" t="s">
        <v>554</v>
      </c>
      <c r="H140" s="481"/>
      <c r="I140" s="472" t="str">
        <f t="shared" si="4"/>
        <v>mmk/terbit(tayang)</v>
      </c>
      <c r="J140" s="461"/>
      <c r="K140" s="474" t="s">
        <v>547</v>
      </c>
      <c r="L140" s="461"/>
      <c r="M140" s="486"/>
      <c r="N140" s="487"/>
      <c r="O140" s="488"/>
      <c r="P140" s="485"/>
      <c r="Q140" s="466"/>
      <c r="R140" s="479"/>
    </row>
    <row r="141" spans="1:18" s="432" customFormat="1">
      <c r="A141" s="467"/>
      <c r="B141" s="480"/>
      <c r="C141" s="470"/>
      <c r="D141" s="455"/>
      <c r="E141" s="456"/>
      <c r="F141" s="457"/>
      <c r="G141" s="458"/>
      <c r="H141" s="481"/>
      <c r="I141" s="472"/>
      <c r="J141" s="461"/>
      <c r="K141" s="460"/>
      <c r="L141" s="461"/>
      <c r="M141" s="486"/>
      <c r="N141" s="487"/>
      <c r="O141" s="488"/>
      <c r="P141" s="485"/>
      <c r="Q141" s="466"/>
      <c r="R141" s="479"/>
    </row>
    <row r="142" spans="1:18" s="432" customFormat="1">
      <c r="A142" s="467"/>
      <c r="B142" s="480"/>
      <c r="C142" s="470"/>
      <c r="D142" s="455"/>
      <c r="E142" s="471" t="s">
        <v>684</v>
      </c>
      <c r="F142" s="457"/>
      <c r="G142" s="472" t="s">
        <v>554</v>
      </c>
      <c r="H142" s="481"/>
      <c r="I142" s="472" t="str">
        <f t="shared" si="4"/>
        <v>mmk/terbit(tayang)</v>
      </c>
      <c r="J142" s="461"/>
      <c r="K142" s="474" t="s">
        <v>547</v>
      </c>
      <c r="L142" s="461"/>
      <c r="M142" s="486"/>
      <c r="N142" s="487"/>
      <c r="O142" s="488"/>
      <c r="P142" s="485"/>
      <c r="Q142" s="466"/>
      <c r="R142" s="479"/>
    </row>
    <row r="143" spans="1:18" s="432" customFormat="1">
      <c r="A143" s="467"/>
      <c r="B143" s="480"/>
      <c r="C143" s="470"/>
      <c r="D143" s="455"/>
      <c r="E143" s="471" t="s">
        <v>685</v>
      </c>
      <c r="F143" s="457"/>
      <c r="G143" s="472" t="s">
        <v>554</v>
      </c>
      <c r="H143" s="481"/>
      <c r="I143" s="472" t="str">
        <f t="shared" si="4"/>
        <v>mmk/terbit(tayang)</v>
      </c>
      <c r="J143" s="461"/>
      <c r="K143" s="474" t="s">
        <v>547</v>
      </c>
      <c r="L143" s="461"/>
      <c r="M143" s="486"/>
      <c r="N143" s="487"/>
      <c r="O143" s="488"/>
      <c r="P143" s="485"/>
      <c r="Q143" s="466"/>
      <c r="R143" s="479"/>
    </row>
    <row r="144" spans="1:18" s="432" customFormat="1">
      <c r="A144" s="467"/>
      <c r="B144" s="480"/>
      <c r="C144" s="470"/>
      <c r="D144" s="455"/>
      <c r="E144" s="471" t="s">
        <v>686</v>
      </c>
      <c r="F144" s="457"/>
      <c r="G144" s="472" t="s">
        <v>554</v>
      </c>
      <c r="H144" s="481"/>
      <c r="I144" s="472" t="str">
        <f t="shared" si="4"/>
        <v>mmk/terbit(tayang)</v>
      </c>
      <c r="J144" s="461"/>
      <c r="K144" s="474" t="s">
        <v>547</v>
      </c>
      <c r="L144" s="461"/>
      <c r="M144" s="486"/>
      <c r="N144" s="487"/>
      <c r="O144" s="488"/>
      <c r="P144" s="485"/>
      <c r="Q144" s="466"/>
      <c r="R144" s="479"/>
    </row>
    <row r="145" spans="1:18" s="432" customFormat="1">
      <c r="A145" s="467"/>
      <c r="B145" s="480"/>
      <c r="C145" s="470"/>
      <c r="D145" s="455"/>
      <c r="E145" s="489" t="s">
        <v>687</v>
      </c>
      <c r="F145" s="457"/>
      <c r="G145" s="490" t="s">
        <v>554</v>
      </c>
      <c r="H145" s="481"/>
      <c r="I145" s="472" t="str">
        <f t="shared" si="4"/>
        <v>mmk/terbit(tayang)</v>
      </c>
      <c r="J145" s="461"/>
      <c r="K145" s="474" t="s">
        <v>547</v>
      </c>
      <c r="L145" s="461"/>
      <c r="M145" s="486"/>
      <c r="N145" s="487"/>
      <c r="O145" s="488"/>
      <c r="P145" s="485"/>
      <c r="Q145" s="466"/>
      <c r="R145" s="479"/>
    </row>
    <row r="146" spans="1:18" s="432" customFormat="1">
      <c r="A146" s="467"/>
      <c r="B146" s="480"/>
      <c r="C146" s="470"/>
      <c r="D146" s="455"/>
      <c r="E146" s="456"/>
      <c r="F146" s="457"/>
      <c r="G146" s="458"/>
      <c r="H146" s="481"/>
      <c r="I146" s="472"/>
      <c r="J146" s="461"/>
      <c r="K146" s="460"/>
      <c r="L146" s="461"/>
      <c r="M146" s="486"/>
      <c r="N146" s="487"/>
      <c r="O146" s="488"/>
      <c r="P146" s="485"/>
      <c r="Q146" s="466"/>
      <c r="R146" s="479"/>
    </row>
    <row r="147" spans="1:18" s="432" customFormat="1">
      <c r="A147" s="467"/>
      <c r="B147" s="480"/>
      <c r="C147" s="470"/>
      <c r="D147" s="455"/>
      <c r="E147" s="471" t="s">
        <v>688</v>
      </c>
      <c r="F147" s="457"/>
      <c r="G147" s="472" t="s">
        <v>554</v>
      </c>
      <c r="H147" s="481"/>
      <c r="I147" s="472" t="str">
        <f t="shared" si="4"/>
        <v>mmk/terbit(tayang)</v>
      </c>
      <c r="J147" s="461"/>
      <c r="K147" s="474" t="s">
        <v>547</v>
      </c>
      <c r="L147" s="461"/>
      <c r="M147" s="486"/>
      <c r="N147" s="487"/>
      <c r="O147" s="488"/>
      <c r="P147" s="485"/>
      <c r="Q147" s="466"/>
      <c r="R147" s="479"/>
    </row>
    <row r="148" spans="1:18" s="432" customFormat="1">
      <c r="A148" s="467"/>
      <c r="B148" s="480"/>
      <c r="C148" s="470"/>
      <c r="D148" s="455"/>
      <c r="E148" s="471" t="s">
        <v>689</v>
      </c>
      <c r="F148" s="457"/>
      <c r="G148" s="472" t="s">
        <v>554</v>
      </c>
      <c r="H148" s="481"/>
      <c r="I148" s="472" t="str">
        <f t="shared" si="4"/>
        <v>mmk/terbit(tayang)</v>
      </c>
      <c r="J148" s="461"/>
      <c r="K148" s="474" t="s">
        <v>547</v>
      </c>
      <c r="L148" s="461"/>
      <c r="M148" s="486"/>
      <c r="N148" s="487"/>
      <c r="O148" s="488"/>
      <c r="P148" s="485"/>
      <c r="Q148" s="466"/>
      <c r="R148" s="479"/>
    </row>
    <row r="149" spans="1:18" s="432" customFormat="1">
      <c r="A149" s="467"/>
      <c r="B149" s="480"/>
      <c r="C149" s="470"/>
      <c r="D149" s="455"/>
      <c r="E149" s="456"/>
      <c r="F149" s="457"/>
      <c r="G149" s="458"/>
      <c r="H149" s="481"/>
      <c r="I149" s="472"/>
      <c r="J149" s="461"/>
      <c r="K149" s="460"/>
      <c r="L149" s="461"/>
      <c r="M149" s="486"/>
      <c r="N149" s="487"/>
      <c r="O149" s="488"/>
      <c r="P149" s="485"/>
      <c r="Q149" s="466"/>
      <c r="R149" s="479"/>
    </row>
    <row r="150" spans="1:18" s="432" customFormat="1" ht="36">
      <c r="A150" s="467"/>
      <c r="B150" s="480"/>
      <c r="C150" s="470"/>
      <c r="D150" s="528" t="s">
        <v>700</v>
      </c>
      <c r="E150" s="484" t="s">
        <v>571</v>
      </c>
      <c r="F150" s="457"/>
      <c r="G150" s="472" t="s">
        <v>554</v>
      </c>
      <c r="H150" s="481"/>
      <c r="I150" s="472" t="str">
        <f t="shared" si="4"/>
        <v>mmk/terbit(tayang)</v>
      </c>
      <c r="J150" s="461"/>
      <c r="K150" s="474" t="s">
        <v>547</v>
      </c>
      <c r="L150" s="461"/>
      <c r="M150" s="486"/>
      <c r="N150" s="487"/>
      <c r="O150" s="488"/>
      <c r="P150" s="485"/>
      <c r="Q150" s="466"/>
      <c r="R150" s="479"/>
    </row>
    <row r="151" spans="1:18" s="432" customFormat="1">
      <c r="A151" s="467"/>
      <c r="B151" s="480"/>
      <c r="C151" s="470"/>
      <c r="D151" s="527" t="s">
        <v>701</v>
      </c>
      <c r="E151" s="471" t="s">
        <v>665</v>
      </c>
      <c r="F151" s="457"/>
      <c r="G151" s="472" t="s">
        <v>554</v>
      </c>
      <c r="H151" s="481"/>
      <c r="I151" s="472" t="str">
        <f t="shared" si="4"/>
        <v>mmk/terbit(tayang)</v>
      </c>
      <c r="J151" s="461"/>
      <c r="K151" s="474" t="s">
        <v>547</v>
      </c>
      <c r="L151" s="461"/>
      <c r="M151" s="486"/>
      <c r="N151" s="487"/>
      <c r="O151" s="488"/>
      <c r="P151" s="485"/>
      <c r="Q151" s="466"/>
      <c r="R151" s="479"/>
    </row>
    <row r="152" spans="1:18" s="432" customFormat="1">
      <c r="A152" s="467"/>
      <c r="B152" s="480"/>
      <c r="C152" s="470"/>
      <c r="D152" s="455"/>
      <c r="E152" s="471" t="s">
        <v>666</v>
      </c>
      <c r="F152" s="457"/>
      <c r="G152" s="472" t="s">
        <v>554</v>
      </c>
      <c r="H152" s="481"/>
      <c r="I152" s="472" t="str">
        <f t="shared" si="4"/>
        <v>mmk/terbit(tayang)</v>
      </c>
      <c r="J152" s="461"/>
      <c r="K152" s="474" t="s">
        <v>547</v>
      </c>
      <c r="L152" s="461"/>
      <c r="M152" s="486"/>
      <c r="N152" s="487"/>
      <c r="O152" s="488"/>
      <c r="P152" s="485"/>
      <c r="Q152" s="466"/>
      <c r="R152" s="479"/>
    </row>
    <row r="153" spans="1:18" s="432" customFormat="1">
      <c r="A153" s="467"/>
      <c r="B153" s="480"/>
      <c r="C153" s="470"/>
      <c r="D153" s="455"/>
      <c r="E153" s="471" t="s">
        <v>667</v>
      </c>
      <c r="F153" s="457"/>
      <c r="G153" s="472" t="s">
        <v>554</v>
      </c>
      <c r="H153" s="481"/>
      <c r="I153" s="472" t="str">
        <f t="shared" si="4"/>
        <v>mmk/terbit(tayang)</v>
      </c>
      <c r="J153" s="461"/>
      <c r="K153" s="474" t="s">
        <v>547</v>
      </c>
      <c r="L153" s="461"/>
      <c r="M153" s="486"/>
      <c r="N153" s="487"/>
      <c r="O153" s="488"/>
      <c r="P153" s="485"/>
      <c r="Q153" s="466"/>
      <c r="R153" s="479"/>
    </row>
    <row r="154" spans="1:18" s="432" customFormat="1">
      <c r="A154" s="467"/>
      <c r="B154" s="480"/>
      <c r="C154" s="470"/>
      <c r="D154" s="455"/>
      <c r="E154" s="471" t="s">
        <v>668</v>
      </c>
      <c r="F154" s="457"/>
      <c r="G154" s="472" t="s">
        <v>554</v>
      </c>
      <c r="H154" s="481"/>
      <c r="I154" s="472" t="str">
        <f>G154</f>
        <v>mmk/terbit(tayang)</v>
      </c>
      <c r="J154" s="461"/>
      <c r="K154" s="474" t="s">
        <v>547</v>
      </c>
      <c r="L154" s="461"/>
      <c r="M154" s="486"/>
      <c r="N154" s="487"/>
      <c r="O154" s="488"/>
      <c r="P154" s="485"/>
      <c r="Q154" s="466"/>
      <c r="R154" s="479"/>
    </row>
    <row r="155" spans="1:18" s="432" customFormat="1">
      <c r="A155" s="467"/>
      <c r="B155" s="480"/>
      <c r="C155" s="470"/>
      <c r="D155" s="455"/>
      <c r="E155" s="456"/>
      <c r="F155" s="457"/>
      <c r="G155" s="458"/>
      <c r="H155" s="481"/>
      <c r="I155" s="472"/>
      <c r="J155" s="461"/>
      <c r="K155" s="460"/>
      <c r="L155" s="461"/>
      <c r="M155" s="486"/>
      <c r="N155" s="487"/>
      <c r="O155" s="488"/>
      <c r="P155" s="485"/>
      <c r="Q155" s="466"/>
      <c r="R155" s="479"/>
    </row>
    <row r="156" spans="1:18" s="432" customFormat="1">
      <c r="A156" s="467"/>
      <c r="B156" s="480"/>
      <c r="C156" s="470"/>
      <c r="D156" s="455"/>
      <c r="E156" s="471" t="s">
        <v>671</v>
      </c>
      <c r="F156" s="457"/>
      <c r="G156" s="472" t="s">
        <v>554</v>
      </c>
      <c r="H156" s="481"/>
      <c r="I156" s="472" t="str">
        <f t="shared" ref="I156:I181" si="5">G156</f>
        <v>mmk/terbit(tayang)</v>
      </c>
      <c r="J156" s="461"/>
      <c r="K156" s="474" t="s">
        <v>547</v>
      </c>
      <c r="L156" s="461"/>
      <c r="M156" s="486"/>
      <c r="N156" s="487"/>
      <c r="O156" s="488"/>
      <c r="P156" s="485"/>
      <c r="Q156" s="466"/>
      <c r="R156" s="479"/>
    </row>
    <row r="157" spans="1:18" s="432" customFormat="1">
      <c r="A157" s="467"/>
      <c r="B157" s="480"/>
      <c r="C157" s="470"/>
      <c r="D157" s="455"/>
      <c r="E157" s="471" t="s">
        <v>672</v>
      </c>
      <c r="F157" s="457"/>
      <c r="G157" s="472" t="s">
        <v>554</v>
      </c>
      <c r="H157" s="481"/>
      <c r="I157" s="472" t="str">
        <f t="shared" si="5"/>
        <v>mmk/terbit(tayang)</v>
      </c>
      <c r="J157" s="461"/>
      <c r="K157" s="474" t="s">
        <v>547</v>
      </c>
      <c r="L157" s="461"/>
      <c r="M157" s="486"/>
      <c r="N157" s="487"/>
      <c r="O157" s="488"/>
      <c r="P157" s="485"/>
      <c r="Q157" s="466"/>
      <c r="R157" s="479"/>
    </row>
    <row r="158" spans="1:18" s="432" customFormat="1">
      <c r="A158" s="467"/>
      <c r="B158" s="480"/>
      <c r="C158" s="470"/>
      <c r="D158" s="455"/>
      <c r="E158" s="471" t="s">
        <v>673</v>
      </c>
      <c r="F158" s="457"/>
      <c r="G158" s="472" t="s">
        <v>554</v>
      </c>
      <c r="H158" s="481"/>
      <c r="I158" s="472" t="str">
        <f t="shared" si="5"/>
        <v>mmk/terbit(tayang)</v>
      </c>
      <c r="J158" s="461"/>
      <c r="K158" s="474" t="s">
        <v>547</v>
      </c>
      <c r="L158" s="461"/>
      <c r="M158" s="486"/>
      <c r="N158" s="487"/>
      <c r="O158" s="488"/>
      <c r="P158" s="485"/>
      <c r="Q158" s="466"/>
      <c r="R158" s="479"/>
    </row>
    <row r="159" spans="1:18" s="432" customFormat="1">
      <c r="A159" s="467"/>
      <c r="B159" s="480"/>
      <c r="C159" s="470"/>
      <c r="D159" s="455"/>
      <c r="E159" s="471" t="s">
        <v>674</v>
      </c>
      <c r="F159" s="457"/>
      <c r="G159" s="472" t="s">
        <v>554</v>
      </c>
      <c r="H159" s="481"/>
      <c r="I159" s="472" t="str">
        <f t="shared" si="5"/>
        <v>mmk/terbit(tayang)</v>
      </c>
      <c r="J159" s="461"/>
      <c r="K159" s="474" t="s">
        <v>547</v>
      </c>
      <c r="L159" s="461"/>
      <c r="M159" s="486"/>
      <c r="N159" s="487"/>
      <c r="O159" s="488"/>
      <c r="P159" s="485"/>
      <c r="Q159" s="466"/>
      <c r="R159" s="479"/>
    </row>
    <row r="160" spans="1:18" s="432" customFormat="1">
      <c r="A160" s="467"/>
      <c r="B160" s="480"/>
      <c r="C160" s="470"/>
      <c r="D160" s="455"/>
      <c r="E160" s="471" t="s">
        <v>675</v>
      </c>
      <c r="F160" s="457"/>
      <c r="G160" s="472" t="s">
        <v>554</v>
      </c>
      <c r="H160" s="481"/>
      <c r="I160" s="472" t="str">
        <f t="shared" si="5"/>
        <v>mmk/terbit(tayang)</v>
      </c>
      <c r="J160" s="461"/>
      <c r="K160" s="474" t="s">
        <v>547</v>
      </c>
      <c r="L160" s="461"/>
      <c r="M160" s="486"/>
      <c r="N160" s="487"/>
      <c r="O160" s="488"/>
      <c r="P160" s="485"/>
      <c r="Q160" s="466"/>
      <c r="R160" s="479"/>
    </row>
    <row r="161" spans="1:18" s="432" customFormat="1">
      <c r="A161" s="467"/>
      <c r="B161" s="480"/>
      <c r="C161" s="470"/>
      <c r="D161" s="455"/>
      <c r="E161" s="456"/>
      <c r="F161" s="457"/>
      <c r="G161" s="458"/>
      <c r="H161" s="481"/>
      <c r="I161" s="472"/>
      <c r="J161" s="461"/>
      <c r="K161" s="460"/>
      <c r="L161" s="461"/>
      <c r="M161" s="486"/>
      <c r="N161" s="487"/>
      <c r="O161" s="488"/>
      <c r="P161" s="485"/>
      <c r="Q161" s="466"/>
      <c r="R161" s="479"/>
    </row>
    <row r="162" spans="1:18" s="432" customFormat="1">
      <c r="A162" s="467"/>
      <c r="B162" s="480"/>
      <c r="C162" s="470"/>
      <c r="D162" s="455"/>
      <c r="E162" s="471" t="s">
        <v>678</v>
      </c>
      <c r="F162" s="457"/>
      <c r="G162" s="472" t="s">
        <v>554</v>
      </c>
      <c r="H162" s="481"/>
      <c r="I162" s="472" t="str">
        <f t="shared" si="5"/>
        <v>mmk/terbit(tayang)</v>
      </c>
      <c r="J162" s="461"/>
      <c r="K162" s="474" t="s">
        <v>547</v>
      </c>
      <c r="L162" s="461"/>
      <c r="M162" s="486"/>
      <c r="N162" s="487"/>
      <c r="O162" s="488"/>
      <c r="P162" s="485"/>
      <c r="Q162" s="466"/>
      <c r="R162" s="479"/>
    </row>
    <row r="163" spans="1:18" s="432" customFormat="1">
      <c r="A163" s="467"/>
      <c r="B163" s="480"/>
      <c r="C163" s="470"/>
      <c r="D163" s="455"/>
      <c r="E163" s="471" t="s">
        <v>679</v>
      </c>
      <c r="F163" s="457"/>
      <c r="G163" s="472" t="s">
        <v>554</v>
      </c>
      <c r="H163" s="481"/>
      <c r="I163" s="472" t="str">
        <f t="shared" si="5"/>
        <v>mmk/terbit(tayang)</v>
      </c>
      <c r="J163" s="461"/>
      <c r="K163" s="474" t="s">
        <v>547</v>
      </c>
      <c r="L163" s="461"/>
      <c r="M163" s="486"/>
      <c r="N163" s="487"/>
      <c r="O163" s="488"/>
      <c r="P163" s="485"/>
      <c r="Q163" s="466"/>
      <c r="R163" s="479"/>
    </row>
    <row r="164" spans="1:18" s="432" customFormat="1">
      <c r="A164" s="467"/>
      <c r="B164" s="480"/>
      <c r="C164" s="470"/>
      <c r="D164" s="455"/>
      <c r="E164" s="471" t="s">
        <v>680</v>
      </c>
      <c r="F164" s="457"/>
      <c r="G164" s="472" t="s">
        <v>554</v>
      </c>
      <c r="H164" s="481"/>
      <c r="I164" s="472" t="str">
        <f t="shared" si="5"/>
        <v>mmk/terbit(tayang)</v>
      </c>
      <c r="J164" s="461"/>
      <c r="K164" s="474" t="s">
        <v>547</v>
      </c>
      <c r="L164" s="461"/>
      <c r="M164" s="486"/>
      <c r="N164" s="487"/>
      <c r="O164" s="488"/>
      <c r="P164" s="485"/>
      <c r="Q164" s="466"/>
      <c r="R164" s="479"/>
    </row>
    <row r="165" spans="1:18" s="432" customFormat="1">
      <c r="A165" s="467"/>
      <c r="B165" s="480"/>
      <c r="C165" s="470"/>
      <c r="D165" s="455"/>
      <c r="E165" s="471" t="s">
        <v>681</v>
      </c>
      <c r="F165" s="457"/>
      <c r="G165" s="472" t="s">
        <v>554</v>
      </c>
      <c r="H165" s="481"/>
      <c r="I165" s="472" t="str">
        <f t="shared" si="5"/>
        <v>mmk/terbit(tayang)</v>
      </c>
      <c r="J165" s="461"/>
      <c r="K165" s="474" t="s">
        <v>547</v>
      </c>
      <c r="L165" s="461"/>
      <c r="M165" s="486"/>
      <c r="N165" s="487"/>
      <c r="O165" s="488"/>
      <c r="P165" s="485"/>
      <c r="Q165" s="466"/>
      <c r="R165" s="479"/>
    </row>
    <row r="166" spans="1:18" s="432" customFormat="1">
      <c r="A166" s="467"/>
      <c r="B166" s="480"/>
      <c r="C166" s="470"/>
      <c r="D166" s="455"/>
      <c r="E166" s="456"/>
      <c r="F166" s="457"/>
      <c r="G166" s="458"/>
      <c r="H166" s="481"/>
      <c r="I166" s="472"/>
      <c r="J166" s="461"/>
      <c r="K166" s="460"/>
      <c r="L166" s="461"/>
      <c r="M166" s="486"/>
      <c r="N166" s="487"/>
      <c r="O166" s="488"/>
      <c r="P166" s="485"/>
      <c r="Q166" s="466"/>
      <c r="R166" s="479"/>
    </row>
    <row r="167" spans="1:18" s="432" customFormat="1">
      <c r="A167" s="467"/>
      <c r="B167" s="480"/>
      <c r="C167" s="470"/>
      <c r="D167" s="455"/>
      <c r="E167" s="471" t="s">
        <v>684</v>
      </c>
      <c r="F167" s="457"/>
      <c r="G167" s="472" t="s">
        <v>554</v>
      </c>
      <c r="H167" s="481"/>
      <c r="I167" s="472" t="str">
        <f t="shared" si="5"/>
        <v>mmk/terbit(tayang)</v>
      </c>
      <c r="J167" s="461"/>
      <c r="K167" s="474" t="s">
        <v>547</v>
      </c>
      <c r="L167" s="461"/>
      <c r="M167" s="486"/>
      <c r="N167" s="487"/>
      <c r="O167" s="488"/>
      <c r="P167" s="485"/>
      <c r="Q167" s="466"/>
      <c r="R167" s="479"/>
    </row>
    <row r="168" spans="1:18" s="432" customFormat="1">
      <c r="A168" s="467"/>
      <c r="B168" s="480"/>
      <c r="C168" s="470"/>
      <c r="D168" s="455"/>
      <c r="E168" s="471" t="s">
        <v>685</v>
      </c>
      <c r="F168" s="457"/>
      <c r="G168" s="472" t="s">
        <v>554</v>
      </c>
      <c r="H168" s="481"/>
      <c r="I168" s="472" t="str">
        <f t="shared" si="5"/>
        <v>mmk/terbit(tayang)</v>
      </c>
      <c r="J168" s="461"/>
      <c r="K168" s="474" t="s">
        <v>547</v>
      </c>
      <c r="L168" s="461"/>
      <c r="M168" s="486"/>
      <c r="N168" s="487"/>
      <c r="O168" s="488"/>
      <c r="P168" s="485"/>
      <c r="Q168" s="466"/>
      <c r="R168" s="479"/>
    </row>
    <row r="169" spans="1:18" s="432" customFormat="1">
      <c r="A169" s="467"/>
      <c r="B169" s="480"/>
      <c r="C169" s="470"/>
      <c r="D169" s="455"/>
      <c r="E169" s="471" t="s">
        <v>686</v>
      </c>
      <c r="F169" s="457"/>
      <c r="G169" s="472" t="s">
        <v>554</v>
      </c>
      <c r="H169" s="481"/>
      <c r="I169" s="472" t="str">
        <f t="shared" si="5"/>
        <v>mmk/terbit(tayang)</v>
      </c>
      <c r="J169" s="461"/>
      <c r="K169" s="474" t="s">
        <v>547</v>
      </c>
      <c r="L169" s="461"/>
      <c r="M169" s="486"/>
      <c r="N169" s="487"/>
      <c r="O169" s="488"/>
      <c r="P169" s="485"/>
      <c r="Q169" s="466"/>
      <c r="R169" s="479"/>
    </row>
    <row r="170" spans="1:18" s="432" customFormat="1">
      <c r="A170" s="467"/>
      <c r="B170" s="480"/>
      <c r="C170" s="470"/>
      <c r="D170" s="455"/>
      <c r="E170" s="489" t="s">
        <v>687</v>
      </c>
      <c r="F170" s="457"/>
      <c r="G170" s="490" t="s">
        <v>554</v>
      </c>
      <c r="H170" s="481"/>
      <c r="I170" s="472" t="str">
        <f t="shared" si="5"/>
        <v>mmk/terbit(tayang)</v>
      </c>
      <c r="J170" s="461"/>
      <c r="K170" s="474" t="s">
        <v>547</v>
      </c>
      <c r="L170" s="461"/>
      <c r="M170" s="486"/>
      <c r="N170" s="487"/>
      <c r="O170" s="488"/>
      <c r="P170" s="485"/>
      <c r="Q170" s="466"/>
      <c r="R170" s="479"/>
    </row>
    <row r="171" spans="1:18" s="432" customFormat="1">
      <c r="A171" s="467"/>
      <c r="B171" s="480"/>
      <c r="C171" s="470"/>
      <c r="D171" s="455"/>
      <c r="E171" s="456"/>
      <c r="F171" s="457"/>
      <c r="G171" s="458"/>
      <c r="H171" s="481"/>
      <c r="I171" s="472"/>
      <c r="J171" s="461"/>
      <c r="K171" s="460"/>
      <c r="L171" s="461"/>
      <c r="M171" s="486"/>
      <c r="N171" s="487"/>
      <c r="O171" s="488"/>
      <c r="P171" s="485"/>
      <c r="Q171" s="466"/>
      <c r="R171" s="479"/>
    </row>
    <row r="172" spans="1:18" s="432" customFormat="1">
      <c r="A172" s="467"/>
      <c r="B172" s="480"/>
      <c r="C172" s="470"/>
      <c r="D172" s="455"/>
      <c r="E172" s="471" t="s">
        <v>688</v>
      </c>
      <c r="F172" s="457"/>
      <c r="G172" s="472" t="s">
        <v>554</v>
      </c>
      <c r="H172" s="481"/>
      <c r="I172" s="472" t="str">
        <f t="shared" si="5"/>
        <v>mmk/terbit(tayang)</v>
      </c>
      <c r="J172" s="461"/>
      <c r="K172" s="474" t="s">
        <v>547</v>
      </c>
      <c r="L172" s="461"/>
      <c r="M172" s="486"/>
      <c r="N172" s="487"/>
      <c r="O172" s="488"/>
      <c r="P172" s="485"/>
      <c r="Q172" s="466"/>
      <c r="R172" s="479"/>
    </row>
    <row r="173" spans="1:18" s="432" customFormat="1">
      <c r="A173" s="467"/>
      <c r="B173" s="480"/>
      <c r="C173" s="470"/>
      <c r="D173" s="455"/>
      <c r="E173" s="471" t="s">
        <v>689</v>
      </c>
      <c r="F173" s="457"/>
      <c r="G173" s="472" t="s">
        <v>554</v>
      </c>
      <c r="H173" s="481"/>
      <c r="I173" s="472" t="str">
        <f t="shared" si="5"/>
        <v>mmk/terbit(tayang)</v>
      </c>
      <c r="J173" s="461"/>
      <c r="K173" s="474" t="s">
        <v>547</v>
      </c>
      <c r="L173" s="461"/>
      <c r="M173" s="486"/>
      <c r="N173" s="487"/>
      <c r="O173" s="488"/>
      <c r="P173" s="485"/>
      <c r="Q173" s="466"/>
      <c r="R173" s="479"/>
    </row>
    <row r="174" spans="1:18" s="432" customFormat="1">
      <c r="A174" s="467"/>
      <c r="B174" s="480"/>
      <c r="C174" s="470"/>
      <c r="D174" s="455"/>
      <c r="E174" s="456"/>
      <c r="F174" s="457"/>
      <c r="G174" s="458"/>
      <c r="H174" s="481"/>
      <c r="I174" s="472"/>
      <c r="J174" s="461"/>
      <c r="K174" s="460"/>
      <c r="L174" s="461"/>
      <c r="M174" s="486"/>
      <c r="N174" s="487"/>
      <c r="O174" s="488"/>
      <c r="P174" s="485"/>
      <c r="Q174" s="466"/>
      <c r="R174" s="479"/>
    </row>
    <row r="175" spans="1:18" s="432" customFormat="1" ht="15.75" customHeight="1">
      <c r="A175" s="497"/>
      <c r="B175" s="498" t="s">
        <v>573</v>
      </c>
      <c r="C175" s="499"/>
      <c r="D175" s="500" t="s">
        <v>702</v>
      </c>
      <c r="E175" s="501" t="s">
        <v>695</v>
      </c>
      <c r="F175" s="502"/>
      <c r="G175" s="505" t="s">
        <v>555</v>
      </c>
      <c r="H175" s="504"/>
      <c r="I175" s="505" t="str">
        <f t="shared" si="5"/>
        <v>halaman/terbit(tayang)</v>
      </c>
      <c r="J175" s="506"/>
      <c r="K175" s="507" t="s">
        <v>547</v>
      </c>
      <c r="L175" s="506"/>
      <c r="M175" s="529" t="s">
        <v>732</v>
      </c>
      <c r="N175" s="530"/>
      <c r="O175" s="531"/>
      <c r="P175" s="532" t="s">
        <v>733</v>
      </c>
      <c r="Q175" s="510"/>
      <c r="R175" s="511"/>
    </row>
    <row r="176" spans="1:18" s="432" customFormat="1">
      <c r="A176" s="497"/>
      <c r="B176" s="533"/>
      <c r="C176" s="499"/>
      <c r="D176" s="380"/>
      <c r="E176" s="513" t="s">
        <v>703</v>
      </c>
      <c r="F176" s="502"/>
      <c r="G176" s="505" t="s">
        <v>555</v>
      </c>
      <c r="H176" s="504"/>
      <c r="I176" s="505" t="str">
        <f t="shared" si="5"/>
        <v>halaman/terbit(tayang)</v>
      </c>
      <c r="J176" s="506"/>
      <c r="K176" s="507" t="s">
        <v>547</v>
      </c>
      <c r="L176" s="506"/>
      <c r="M176" s="514"/>
      <c r="N176" s="534"/>
      <c r="O176" s="508"/>
      <c r="P176" s="515"/>
      <c r="Q176" s="510"/>
      <c r="R176" s="511"/>
    </row>
    <row r="177" spans="1:18" s="432" customFormat="1">
      <c r="A177" s="497"/>
      <c r="B177" s="535"/>
      <c r="C177" s="499"/>
      <c r="D177" s="380"/>
      <c r="E177" s="513" t="s">
        <v>704</v>
      </c>
      <c r="F177" s="502"/>
      <c r="G177" s="505" t="s">
        <v>555</v>
      </c>
      <c r="H177" s="504"/>
      <c r="I177" s="505" t="str">
        <f t="shared" si="5"/>
        <v>halaman/terbit(tayang)</v>
      </c>
      <c r="J177" s="506"/>
      <c r="K177" s="507" t="s">
        <v>547</v>
      </c>
      <c r="L177" s="506"/>
      <c r="M177" s="514"/>
      <c r="N177" s="534"/>
      <c r="O177" s="508"/>
      <c r="P177" s="515"/>
      <c r="Q177" s="510"/>
      <c r="R177" s="511"/>
    </row>
    <row r="178" spans="1:18" s="432" customFormat="1">
      <c r="A178" s="497"/>
      <c r="B178" s="516"/>
      <c r="C178" s="499"/>
      <c r="D178" s="381"/>
      <c r="E178" s="518"/>
      <c r="F178" s="502"/>
      <c r="G178" s="519"/>
      <c r="H178" s="504"/>
      <c r="I178" s="505"/>
      <c r="J178" s="506"/>
      <c r="K178" s="520"/>
      <c r="L178" s="506"/>
      <c r="M178" s="514"/>
      <c r="N178" s="534"/>
      <c r="O178" s="508"/>
      <c r="P178" s="515"/>
      <c r="Q178" s="510"/>
      <c r="R178" s="511"/>
    </row>
    <row r="179" spans="1:18" s="432" customFormat="1" ht="72">
      <c r="A179" s="497"/>
      <c r="B179" s="516"/>
      <c r="C179" s="499"/>
      <c r="D179" s="517" t="s">
        <v>705</v>
      </c>
      <c r="E179" s="501" t="s">
        <v>695</v>
      </c>
      <c r="F179" s="502"/>
      <c r="G179" s="505" t="s">
        <v>555</v>
      </c>
      <c r="H179" s="504"/>
      <c r="I179" s="505" t="str">
        <f t="shared" si="5"/>
        <v>halaman/terbit(tayang)</v>
      </c>
      <c r="J179" s="506"/>
      <c r="K179" s="507" t="s">
        <v>547</v>
      </c>
      <c r="L179" s="506"/>
      <c r="M179" s="514"/>
      <c r="N179" s="534"/>
      <c r="O179" s="508"/>
      <c r="P179" s="515"/>
      <c r="Q179" s="510"/>
      <c r="R179" s="511"/>
    </row>
    <row r="180" spans="1:18" s="432" customFormat="1">
      <c r="A180" s="497"/>
      <c r="B180" s="516"/>
      <c r="C180" s="499"/>
      <c r="D180" s="517"/>
      <c r="E180" s="513" t="s">
        <v>703</v>
      </c>
      <c r="F180" s="502"/>
      <c r="G180" s="505" t="s">
        <v>555</v>
      </c>
      <c r="H180" s="504"/>
      <c r="I180" s="505" t="str">
        <f t="shared" si="5"/>
        <v>halaman/terbit(tayang)</v>
      </c>
      <c r="J180" s="506"/>
      <c r="K180" s="507" t="s">
        <v>547</v>
      </c>
      <c r="L180" s="506"/>
      <c r="M180" s="514"/>
      <c r="N180" s="534"/>
      <c r="O180" s="508"/>
      <c r="P180" s="515"/>
      <c r="Q180" s="510"/>
      <c r="R180" s="511"/>
    </row>
    <row r="181" spans="1:18" s="432" customFormat="1">
      <c r="A181" s="497"/>
      <c r="B181" s="516"/>
      <c r="C181" s="499"/>
      <c r="D181" s="517"/>
      <c r="E181" s="513" t="s">
        <v>704</v>
      </c>
      <c r="F181" s="502"/>
      <c r="G181" s="505" t="s">
        <v>555</v>
      </c>
      <c r="H181" s="504"/>
      <c r="I181" s="505" t="str">
        <f t="shared" si="5"/>
        <v>halaman/terbit(tayang)</v>
      </c>
      <c r="J181" s="506"/>
      <c r="K181" s="507" t="s">
        <v>547</v>
      </c>
      <c r="L181" s="506"/>
      <c r="M181" s="514"/>
      <c r="N181" s="534"/>
      <c r="O181" s="508"/>
      <c r="P181" s="515"/>
      <c r="Q181" s="510"/>
      <c r="R181" s="511"/>
    </row>
    <row r="182" spans="1:18" s="432" customFormat="1">
      <c r="A182" s="497"/>
      <c r="B182" s="516"/>
      <c r="C182" s="499"/>
      <c r="D182" s="517"/>
      <c r="E182" s="518"/>
      <c r="F182" s="502"/>
      <c r="G182" s="519"/>
      <c r="H182" s="504"/>
      <c r="I182" s="505"/>
      <c r="J182" s="506"/>
      <c r="K182" s="520"/>
      <c r="L182" s="506"/>
      <c r="M182" s="514"/>
      <c r="N182" s="534"/>
      <c r="O182" s="508"/>
      <c r="P182" s="515"/>
      <c r="Q182" s="510"/>
      <c r="R182" s="511"/>
    </row>
    <row r="183" spans="1:18" s="432" customFormat="1" ht="72">
      <c r="A183" s="497"/>
      <c r="B183" s="516"/>
      <c r="C183" s="499"/>
      <c r="D183" s="517" t="s">
        <v>706</v>
      </c>
      <c r="E183" s="501" t="s">
        <v>695</v>
      </c>
      <c r="F183" s="502"/>
      <c r="G183" s="505" t="s">
        <v>555</v>
      </c>
      <c r="H183" s="504"/>
      <c r="I183" s="505" t="str">
        <f>G183</f>
        <v>halaman/terbit(tayang)</v>
      </c>
      <c r="J183" s="506"/>
      <c r="K183" s="507" t="s">
        <v>547</v>
      </c>
      <c r="L183" s="506"/>
      <c r="M183" s="514"/>
      <c r="N183" s="534"/>
      <c r="O183" s="508"/>
      <c r="P183" s="515"/>
      <c r="Q183" s="510"/>
      <c r="R183" s="511"/>
    </row>
    <row r="184" spans="1:18" s="432" customFormat="1">
      <c r="A184" s="497"/>
      <c r="B184" s="516"/>
      <c r="C184" s="499"/>
      <c r="D184" s="517"/>
      <c r="E184" s="513" t="s">
        <v>703</v>
      </c>
      <c r="F184" s="502"/>
      <c r="G184" s="505" t="s">
        <v>555</v>
      </c>
      <c r="H184" s="504"/>
      <c r="I184" s="505" t="str">
        <f t="shared" ref="I184:I196" si="6">G184</f>
        <v>halaman/terbit(tayang)</v>
      </c>
      <c r="J184" s="506"/>
      <c r="K184" s="507" t="s">
        <v>547</v>
      </c>
      <c r="L184" s="506"/>
      <c r="M184" s="514"/>
      <c r="N184" s="534"/>
      <c r="O184" s="508"/>
      <c r="P184" s="515"/>
      <c r="Q184" s="510"/>
      <c r="R184" s="511"/>
    </row>
    <row r="185" spans="1:18" s="432" customFormat="1">
      <c r="A185" s="497"/>
      <c r="B185" s="516"/>
      <c r="C185" s="499"/>
      <c r="D185" s="517"/>
      <c r="E185" s="513" t="s">
        <v>704</v>
      </c>
      <c r="F185" s="502"/>
      <c r="G185" s="505" t="s">
        <v>555</v>
      </c>
      <c r="H185" s="504"/>
      <c r="I185" s="505" t="str">
        <f t="shared" si="6"/>
        <v>halaman/terbit(tayang)</v>
      </c>
      <c r="J185" s="506"/>
      <c r="K185" s="507" t="s">
        <v>547</v>
      </c>
      <c r="L185" s="506"/>
      <c r="M185" s="514"/>
      <c r="N185" s="534"/>
      <c r="O185" s="508"/>
      <c r="P185" s="515"/>
      <c r="Q185" s="510"/>
      <c r="R185" s="511"/>
    </row>
    <row r="186" spans="1:18" s="432" customFormat="1">
      <c r="A186" s="497"/>
      <c r="B186" s="516"/>
      <c r="C186" s="499"/>
      <c r="D186" s="517"/>
      <c r="E186" s="518"/>
      <c r="F186" s="502"/>
      <c r="G186" s="519"/>
      <c r="H186" s="504"/>
      <c r="I186" s="505"/>
      <c r="J186" s="506"/>
      <c r="K186" s="520"/>
      <c r="L186" s="506"/>
      <c r="M186" s="514"/>
      <c r="N186" s="534"/>
      <c r="O186" s="508"/>
      <c r="P186" s="515"/>
      <c r="Q186" s="510"/>
      <c r="R186" s="511"/>
    </row>
    <row r="187" spans="1:18" s="432" customFormat="1" ht="54">
      <c r="A187" s="497"/>
      <c r="B187" s="516"/>
      <c r="C187" s="499"/>
      <c r="D187" s="517" t="s">
        <v>707</v>
      </c>
      <c r="E187" s="501" t="s">
        <v>695</v>
      </c>
      <c r="F187" s="502"/>
      <c r="G187" s="505" t="s">
        <v>555</v>
      </c>
      <c r="H187" s="504"/>
      <c r="I187" s="505" t="str">
        <f t="shared" si="6"/>
        <v>halaman/terbit(tayang)</v>
      </c>
      <c r="J187" s="506"/>
      <c r="K187" s="507" t="s">
        <v>547</v>
      </c>
      <c r="L187" s="506"/>
      <c r="M187" s="514"/>
      <c r="N187" s="534"/>
      <c r="O187" s="508"/>
      <c r="P187" s="515"/>
      <c r="Q187" s="510"/>
      <c r="R187" s="511"/>
    </row>
    <row r="188" spans="1:18" s="432" customFormat="1">
      <c r="A188" s="497"/>
      <c r="B188" s="516"/>
      <c r="C188" s="499"/>
      <c r="D188" s="517"/>
      <c r="E188" s="513" t="s">
        <v>703</v>
      </c>
      <c r="F188" s="502"/>
      <c r="G188" s="505" t="s">
        <v>555</v>
      </c>
      <c r="H188" s="504"/>
      <c r="I188" s="505" t="str">
        <f t="shared" si="6"/>
        <v>halaman/terbit(tayang)</v>
      </c>
      <c r="J188" s="506"/>
      <c r="K188" s="507" t="s">
        <v>547</v>
      </c>
      <c r="L188" s="506"/>
      <c r="M188" s="514"/>
      <c r="N188" s="534"/>
      <c r="O188" s="508"/>
      <c r="P188" s="515"/>
      <c r="Q188" s="510"/>
      <c r="R188" s="511"/>
    </row>
    <row r="189" spans="1:18" s="432" customFormat="1">
      <c r="A189" s="497"/>
      <c r="B189" s="516"/>
      <c r="C189" s="499"/>
      <c r="D189" s="517"/>
      <c r="E189" s="513" t="s">
        <v>704</v>
      </c>
      <c r="F189" s="502"/>
      <c r="G189" s="505" t="s">
        <v>555</v>
      </c>
      <c r="H189" s="504"/>
      <c r="I189" s="505" t="str">
        <f t="shared" si="6"/>
        <v>halaman/terbit(tayang)</v>
      </c>
      <c r="J189" s="506"/>
      <c r="K189" s="507" t="s">
        <v>547</v>
      </c>
      <c r="L189" s="506"/>
      <c r="M189" s="514"/>
      <c r="N189" s="534"/>
      <c r="O189" s="508"/>
      <c r="P189" s="515"/>
      <c r="Q189" s="510"/>
      <c r="R189" s="511"/>
    </row>
    <row r="190" spans="1:18" s="432" customFormat="1">
      <c r="A190" s="497"/>
      <c r="B190" s="516"/>
      <c r="C190" s="499"/>
      <c r="D190" s="517"/>
      <c r="E190" s="518"/>
      <c r="F190" s="502"/>
      <c r="G190" s="519"/>
      <c r="H190" s="504"/>
      <c r="I190" s="505"/>
      <c r="J190" s="506"/>
      <c r="K190" s="520"/>
      <c r="L190" s="506"/>
      <c r="M190" s="514"/>
      <c r="N190" s="534"/>
      <c r="O190" s="508"/>
      <c r="P190" s="515"/>
      <c r="Q190" s="510"/>
      <c r="R190" s="511"/>
    </row>
    <row r="191" spans="1:18" s="432" customFormat="1" ht="15.75" customHeight="1">
      <c r="A191" s="497"/>
      <c r="B191" s="498" t="s">
        <v>573</v>
      </c>
      <c r="C191" s="499"/>
      <c r="D191" s="536" t="s">
        <v>708</v>
      </c>
      <c r="E191" s="518"/>
      <c r="F191" s="502"/>
      <c r="G191" s="519"/>
      <c r="H191" s="504"/>
      <c r="I191" s="505"/>
      <c r="J191" s="506"/>
      <c r="K191" s="520"/>
      <c r="L191" s="506"/>
      <c r="M191" s="522"/>
      <c r="N191" s="523"/>
      <c r="O191" s="524"/>
      <c r="P191" s="515"/>
      <c r="Q191" s="510"/>
      <c r="R191" s="511"/>
    </row>
    <row r="192" spans="1:18" s="432" customFormat="1" ht="15" customHeight="1">
      <c r="A192" s="497"/>
      <c r="B192" s="533"/>
      <c r="C192" s="499"/>
      <c r="D192" s="611"/>
      <c r="E192" s="537" t="s">
        <v>692</v>
      </c>
      <c r="F192" s="502"/>
      <c r="G192" s="505" t="s">
        <v>554</v>
      </c>
      <c r="H192" s="504"/>
      <c r="I192" s="505" t="str">
        <f t="shared" si="6"/>
        <v>mmk/terbit(tayang)</v>
      </c>
      <c r="J192" s="506"/>
      <c r="K192" s="507" t="s">
        <v>547</v>
      </c>
      <c r="L192" s="506"/>
      <c r="M192" s="522"/>
      <c r="N192" s="523"/>
      <c r="O192" s="524"/>
      <c r="P192" s="521"/>
      <c r="Q192" s="510"/>
      <c r="R192" s="511"/>
    </row>
    <row r="193" spans="1:18" s="432" customFormat="1">
      <c r="A193" s="497"/>
      <c r="B193" s="535"/>
      <c r="C193" s="499"/>
      <c r="D193" s="380"/>
      <c r="E193" s="537"/>
      <c r="F193" s="502"/>
      <c r="G193" s="505"/>
      <c r="H193" s="504"/>
      <c r="I193" s="505"/>
      <c r="J193" s="506"/>
      <c r="K193" s="507"/>
      <c r="L193" s="506"/>
      <c r="M193" s="522"/>
      <c r="N193" s="523"/>
      <c r="O193" s="524"/>
      <c r="P193" s="521"/>
      <c r="Q193" s="510"/>
      <c r="R193" s="511"/>
    </row>
    <row r="194" spans="1:18" s="432" customFormat="1">
      <c r="A194" s="497"/>
      <c r="B194" s="516"/>
      <c r="C194" s="499"/>
      <c r="D194" s="381"/>
      <c r="E194" s="518"/>
      <c r="F194" s="502"/>
      <c r="G194" s="519"/>
      <c r="H194" s="504"/>
      <c r="I194" s="505"/>
      <c r="J194" s="506"/>
      <c r="K194" s="520"/>
      <c r="L194" s="506"/>
      <c r="M194" s="538"/>
      <c r="N194" s="539"/>
      <c r="O194" s="540"/>
      <c r="P194" s="541"/>
      <c r="Q194" s="510"/>
      <c r="R194" s="511"/>
    </row>
    <row r="195" spans="1:18" s="432" customFormat="1" ht="15.75" customHeight="1">
      <c r="A195" s="467"/>
      <c r="B195" s="525" t="s">
        <v>576</v>
      </c>
      <c r="C195" s="470"/>
      <c r="D195" s="542" t="s">
        <v>709</v>
      </c>
      <c r="E195" s="456"/>
      <c r="F195" s="457"/>
      <c r="G195" s="458"/>
      <c r="H195" s="481"/>
      <c r="I195" s="472"/>
      <c r="J195" s="461"/>
      <c r="K195" s="460"/>
      <c r="L195" s="461"/>
      <c r="M195" s="486"/>
      <c r="N195" s="487"/>
      <c r="O195" s="488"/>
      <c r="P195" s="485"/>
      <c r="Q195" s="466"/>
      <c r="R195" s="479"/>
    </row>
    <row r="196" spans="1:18" s="432" customFormat="1" ht="15" customHeight="1">
      <c r="A196" s="467"/>
      <c r="B196" s="543"/>
      <c r="C196" s="470"/>
      <c r="D196" s="612"/>
      <c r="E196" s="484" t="s">
        <v>692</v>
      </c>
      <c r="F196" s="457"/>
      <c r="G196" s="472" t="s">
        <v>554</v>
      </c>
      <c r="H196" s="481"/>
      <c r="I196" s="472" t="str">
        <f t="shared" si="6"/>
        <v>mmk/terbit(tayang)</v>
      </c>
      <c r="J196" s="461"/>
      <c r="K196" s="474" t="s">
        <v>547</v>
      </c>
      <c r="L196" s="461"/>
      <c r="M196" s="486"/>
      <c r="N196" s="487"/>
      <c r="O196" s="488"/>
      <c r="P196" s="485"/>
      <c r="Q196" s="466"/>
      <c r="R196" s="479"/>
    </row>
    <row r="197" spans="1:18" s="432" customFormat="1">
      <c r="A197" s="467"/>
      <c r="B197" s="543"/>
      <c r="C197" s="470"/>
      <c r="D197" s="380"/>
      <c r="E197" s="456"/>
      <c r="F197" s="457"/>
      <c r="G197" s="458"/>
      <c r="H197" s="481"/>
      <c r="I197" s="460"/>
      <c r="J197" s="461"/>
      <c r="K197" s="460"/>
      <c r="L197" s="461"/>
      <c r="M197" s="486"/>
      <c r="N197" s="487"/>
      <c r="O197" s="488"/>
      <c r="P197" s="485"/>
      <c r="Q197" s="466"/>
      <c r="R197" s="479"/>
    </row>
    <row r="198" spans="1:18" s="432" customFormat="1">
      <c r="A198" s="467"/>
      <c r="B198" s="381"/>
      <c r="C198" s="470"/>
      <c r="D198" s="381"/>
      <c r="E198" s="456"/>
      <c r="F198" s="457"/>
      <c r="G198" s="458"/>
      <c r="H198" s="481"/>
      <c r="I198" s="460"/>
      <c r="J198" s="461"/>
      <c r="K198" s="460"/>
      <c r="L198" s="461"/>
      <c r="M198" s="493"/>
      <c r="N198" s="494"/>
      <c r="O198" s="495"/>
      <c r="P198" s="485"/>
      <c r="Q198" s="466"/>
      <c r="R198" s="479"/>
    </row>
    <row r="199" spans="1:18" s="432" customFormat="1" ht="7.5" customHeight="1">
      <c r="A199" s="544"/>
      <c r="B199" s="545"/>
      <c r="C199" s="546"/>
      <c r="D199" s="546"/>
      <c r="E199" s="547"/>
      <c r="F199" s="548"/>
      <c r="G199" s="549"/>
      <c r="H199" s="550"/>
      <c r="I199" s="551"/>
      <c r="J199" s="552"/>
      <c r="K199" s="551"/>
      <c r="L199" s="552"/>
      <c r="M199" s="553"/>
      <c r="N199" s="554"/>
      <c r="O199" s="555"/>
      <c r="P199" s="551"/>
      <c r="Q199" s="556"/>
      <c r="R199" s="557"/>
    </row>
    <row r="200" spans="1:18" s="432" customFormat="1" ht="31.5" customHeight="1">
      <c r="A200" s="558" t="s">
        <v>577</v>
      </c>
      <c r="B200" s="559" t="s">
        <v>579</v>
      </c>
      <c r="C200" s="560"/>
      <c r="D200" s="560"/>
      <c r="E200" s="561"/>
      <c r="F200" s="562"/>
      <c r="G200" s="563"/>
      <c r="H200" s="564"/>
      <c r="I200" s="565"/>
      <c r="J200" s="566"/>
      <c r="K200" s="565"/>
      <c r="L200" s="566"/>
      <c r="M200" s="382" t="s">
        <v>648</v>
      </c>
      <c r="N200" s="383"/>
      <c r="O200" s="384"/>
      <c r="P200" s="391" t="s">
        <v>570</v>
      </c>
      <c r="Q200" s="567"/>
      <c r="R200" s="568"/>
    </row>
    <row r="201" spans="1:18" s="432" customFormat="1" ht="15.75" customHeight="1">
      <c r="A201" s="569"/>
      <c r="B201" s="559"/>
      <c r="C201" s="560"/>
      <c r="D201" s="570" t="s">
        <v>710</v>
      </c>
      <c r="E201" s="571" t="s">
        <v>587</v>
      </c>
      <c r="F201" s="562"/>
      <c r="G201" s="572" t="s">
        <v>556</v>
      </c>
      <c r="H201" s="572">
        <v>1</v>
      </c>
      <c r="I201" s="565" t="str">
        <f>G201</f>
        <v>menit</v>
      </c>
      <c r="J201" s="566"/>
      <c r="K201" s="573" t="s">
        <v>547</v>
      </c>
      <c r="L201" s="566"/>
      <c r="M201" s="385"/>
      <c r="N201" s="386"/>
      <c r="O201" s="387"/>
      <c r="P201" s="392"/>
      <c r="Q201" s="567"/>
      <c r="R201" s="568"/>
    </row>
    <row r="202" spans="1:18" s="432" customFormat="1" ht="15.75" customHeight="1">
      <c r="A202" s="569"/>
      <c r="B202" s="574"/>
      <c r="C202" s="560"/>
      <c r="D202" s="570" t="s">
        <v>711</v>
      </c>
      <c r="E202" s="571" t="s">
        <v>588</v>
      </c>
      <c r="F202" s="562"/>
      <c r="G202" s="572" t="s">
        <v>556</v>
      </c>
      <c r="H202" s="572">
        <v>1</v>
      </c>
      <c r="I202" s="565" t="str">
        <f t="shared" ref="I202:I251" si="7">G202</f>
        <v>menit</v>
      </c>
      <c r="J202" s="566"/>
      <c r="K202" s="573" t="s">
        <v>547</v>
      </c>
      <c r="L202" s="566"/>
      <c r="M202" s="385"/>
      <c r="N202" s="386"/>
      <c r="O202" s="387"/>
      <c r="P202" s="392"/>
      <c r="Q202" s="567"/>
      <c r="R202" s="568"/>
    </row>
    <row r="203" spans="1:18" s="432" customFormat="1" ht="15.75" customHeight="1">
      <c r="A203" s="569"/>
      <c r="B203" s="574"/>
      <c r="C203" s="560"/>
      <c r="D203" s="570" t="s">
        <v>578</v>
      </c>
      <c r="E203" s="571" t="s">
        <v>589</v>
      </c>
      <c r="F203" s="562"/>
      <c r="G203" s="572" t="s">
        <v>556</v>
      </c>
      <c r="H203" s="572">
        <v>1</v>
      </c>
      <c r="I203" s="565" t="str">
        <f t="shared" si="7"/>
        <v>menit</v>
      </c>
      <c r="J203" s="566"/>
      <c r="K203" s="573" t="s">
        <v>547</v>
      </c>
      <c r="L203" s="566"/>
      <c r="M203" s="385"/>
      <c r="N203" s="386"/>
      <c r="O203" s="387"/>
      <c r="P203" s="392"/>
      <c r="Q203" s="567"/>
      <c r="R203" s="568"/>
    </row>
    <row r="204" spans="1:18" s="432" customFormat="1" ht="15.75" customHeight="1">
      <c r="A204" s="569"/>
      <c r="B204" s="574"/>
      <c r="C204" s="560"/>
      <c r="D204" s="570" t="s">
        <v>580</v>
      </c>
      <c r="E204" s="571" t="s">
        <v>590</v>
      </c>
      <c r="F204" s="562"/>
      <c r="G204" s="572" t="s">
        <v>556</v>
      </c>
      <c r="H204" s="572">
        <v>1</v>
      </c>
      <c r="I204" s="565" t="str">
        <f t="shared" si="7"/>
        <v>menit</v>
      </c>
      <c r="J204" s="566"/>
      <c r="K204" s="573" t="s">
        <v>547</v>
      </c>
      <c r="L204" s="566"/>
      <c r="M204" s="385"/>
      <c r="N204" s="386"/>
      <c r="O204" s="387"/>
      <c r="P204" s="392"/>
      <c r="Q204" s="567"/>
      <c r="R204" s="568"/>
    </row>
    <row r="205" spans="1:18" s="432" customFormat="1" ht="15.75" customHeight="1">
      <c r="A205" s="569"/>
      <c r="B205" s="574"/>
      <c r="C205" s="560"/>
      <c r="D205" s="570" t="s">
        <v>581</v>
      </c>
      <c r="E205" s="571" t="s">
        <v>591</v>
      </c>
      <c r="F205" s="562"/>
      <c r="G205" s="572" t="s">
        <v>556</v>
      </c>
      <c r="H205" s="575">
        <v>0.5</v>
      </c>
      <c r="I205" s="565" t="str">
        <f t="shared" si="7"/>
        <v>menit</v>
      </c>
      <c r="J205" s="566"/>
      <c r="K205" s="573" t="s">
        <v>547</v>
      </c>
      <c r="L205" s="566"/>
      <c r="M205" s="385"/>
      <c r="N205" s="386"/>
      <c r="O205" s="387"/>
      <c r="P205" s="392"/>
      <c r="Q205" s="567"/>
      <c r="R205" s="568"/>
    </row>
    <row r="206" spans="1:18" s="432" customFormat="1" ht="15.75" customHeight="1">
      <c r="A206" s="569"/>
      <c r="B206" s="574"/>
      <c r="C206" s="560"/>
      <c r="D206" s="570" t="s">
        <v>582</v>
      </c>
      <c r="E206" s="571" t="s">
        <v>592</v>
      </c>
      <c r="F206" s="562"/>
      <c r="G206" s="572" t="s">
        <v>556</v>
      </c>
      <c r="H206" s="572">
        <v>1</v>
      </c>
      <c r="I206" s="565" t="str">
        <f t="shared" si="7"/>
        <v>menit</v>
      </c>
      <c r="J206" s="566"/>
      <c r="K206" s="573" t="s">
        <v>547</v>
      </c>
      <c r="L206" s="566"/>
      <c r="M206" s="385"/>
      <c r="N206" s="386"/>
      <c r="O206" s="387"/>
      <c r="P206" s="392"/>
      <c r="Q206" s="567"/>
      <c r="R206" s="568"/>
    </row>
    <row r="207" spans="1:18" s="432" customFormat="1" ht="15.75" customHeight="1">
      <c r="A207" s="569"/>
      <c r="B207" s="574"/>
      <c r="C207" s="560"/>
      <c r="D207" s="570" t="s">
        <v>583</v>
      </c>
      <c r="E207" s="576" t="s">
        <v>716</v>
      </c>
      <c r="F207" s="562"/>
      <c r="G207" s="572" t="s">
        <v>556</v>
      </c>
      <c r="H207" s="572">
        <v>1</v>
      </c>
      <c r="I207" s="565" t="str">
        <f t="shared" si="7"/>
        <v>menit</v>
      </c>
      <c r="J207" s="566"/>
      <c r="K207" s="573" t="s">
        <v>547</v>
      </c>
      <c r="L207" s="566"/>
      <c r="M207" s="385"/>
      <c r="N207" s="386"/>
      <c r="O207" s="387"/>
      <c r="P207" s="392"/>
      <c r="Q207" s="567"/>
      <c r="R207" s="568"/>
    </row>
    <row r="208" spans="1:18" s="432" customFormat="1" ht="15.75" customHeight="1">
      <c r="A208" s="569"/>
      <c r="B208" s="574"/>
      <c r="C208" s="560"/>
      <c r="D208" s="570"/>
      <c r="E208" s="577" t="s">
        <v>717</v>
      </c>
      <c r="F208" s="562"/>
      <c r="G208" s="572"/>
      <c r="H208" s="572"/>
      <c r="I208" s="565"/>
      <c r="J208" s="566"/>
      <c r="K208" s="573"/>
      <c r="L208" s="566"/>
      <c r="M208" s="385"/>
      <c r="N208" s="386"/>
      <c r="O208" s="387"/>
      <c r="P208" s="392"/>
      <c r="Q208" s="567"/>
      <c r="R208" s="568"/>
    </row>
    <row r="209" spans="1:18" s="432" customFormat="1" ht="15.75" customHeight="1">
      <c r="A209" s="569"/>
      <c r="B209" s="574"/>
      <c r="C209" s="560"/>
      <c r="D209" s="570" t="s">
        <v>584</v>
      </c>
      <c r="E209" s="576" t="s">
        <v>716</v>
      </c>
      <c r="F209" s="562"/>
      <c r="G209" s="572" t="s">
        <v>556</v>
      </c>
      <c r="H209" s="572">
        <v>1</v>
      </c>
      <c r="I209" s="565" t="str">
        <f t="shared" si="7"/>
        <v>menit</v>
      </c>
      <c r="J209" s="566"/>
      <c r="K209" s="573" t="s">
        <v>547</v>
      </c>
      <c r="L209" s="566"/>
      <c r="M209" s="385"/>
      <c r="N209" s="386"/>
      <c r="O209" s="387"/>
      <c r="P209" s="392"/>
      <c r="Q209" s="567"/>
      <c r="R209" s="568"/>
    </row>
    <row r="210" spans="1:18" s="432" customFormat="1" ht="15.75" customHeight="1">
      <c r="A210" s="569"/>
      <c r="B210" s="574"/>
      <c r="C210" s="560"/>
      <c r="D210" s="570"/>
      <c r="E210" s="577" t="s">
        <v>718</v>
      </c>
      <c r="F210" s="562"/>
      <c r="G210" s="572"/>
      <c r="H210" s="572"/>
      <c r="I210" s="565"/>
      <c r="J210" s="566"/>
      <c r="K210" s="573"/>
      <c r="L210" s="566"/>
      <c r="M210" s="385"/>
      <c r="N210" s="386"/>
      <c r="O210" s="387"/>
      <c r="P210" s="392"/>
      <c r="Q210" s="567"/>
      <c r="R210" s="568"/>
    </row>
    <row r="211" spans="1:18" s="432" customFormat="1" ht="15.75" customHeight="1">
      <c r="A211" s="569"/>
      <c r="B211" s="574"/>
      <c r="C211" s="560"/>
      <c r="D211" s="570" t="s">
        <v>585</v>
      </c>
      <c r="E211" s="571" t="s">
        <v>593</v>
      </c>
      <c r="F211" s="562"/>
      <c r="G211" s="572" t="s">
        <v>595</v>
      </c>
      <c r="H211" s="572">
        <v>1</v>
      </c>
      <c r="I211" s="565" t="str">
        <f t="shared" si="7"/>
        <v>tayang</v>
      </c>
      <c r="J211" s="566"/>
      <c r="K211" s="573" t="s">
        <v>547</v>
      </c>
      <c r="L211" s="566"/>
      <c r="M211" s="388"/>
      <c r="N211" s="389"/>
      <c r="O211" s="390"/>
      <c r="P211" s="393"/>
      <c r="Q211" s="567"/>
      <c r="R211" s="568"/>
    </row>
    <row r="212" spans="1:18" s="432" customFormat="1" ht="15.75" customHeight="1">
      <c r="A212" s="569"/>
      <c r="B212" s="574"/>
      <c r="C212" s="560"/>
      <c r="D212" s="570" t="s">
        <v>586</v>
      </c>
      <c r="E212" s="571" t="s">
        <v>594</v>
      </c>
      <c r="F212" s="562"/>
      <c r="G212" s="572" t="s">
        <v>595</v>
      </c>
      <c r="H212" s="578">
        <v>1</v>
      </c>
      <c r="I212" s="565" t="str">
        <f t="shared" si="7"/>
        <v>tayang</v>
      </c>
      <c r="J212" s="566"/>
      <c r="K212" s="573" t="s">
        <v>547</v>
      </c>
      <c r="L212" s="566"/>
      <c r="M212" s="579"/>
      <c r="N212" s="580"/>
      <c r="O212" s="581"/>
      <c r="P212" s="565"/>
      <c r="Q212" s="567"/>
      <c r="R212" s="568"/>
    </row>
    <row r="213" spans="1:18" s="432" customFormat="1" ht="9" customHeight="1">
      <c r="A213" s="544"/>
      <c r="B213" s="582"/>
      <c r="C213" s="546"/>
      <c r="D213" s="546"/>
      <c r="E213" s="547"/>
      <c r="F213" s="548"/>
      <c r="G213" s="549"/>
      <c r="H213" s="550"/>
      <c r="I213" s="551"/>
      <c r="J213" s="552"/>
      <c r="K213" s="551"/>
      <c r="L213" s="552"/>
      <c r="M213" s="553"/>
      <c r="N213" s="554"/>
      <c r="O213" s="555"/>
      <c r="P213" s="551"/>
      <c r="Q213" s="556"/>
      <c r="R213" s="557"/>
    </row>
    <row r="214" spans="1:18" s="432" customFormat="1" ht="18.75" customHeight="1">
      <c r="A214" s="583" t="s">
        <v>596</v>
      </c>
      <c r="B214" s="584" t="s">
        <v>597</v>
      </c>
      <c r="C214" s="585"/>
      <c r="D214" s="586"/>
      <c r="E214" s="587"/>
      <c r="F214" s="588"/>
      <c r="G214" s="589"/>
      <c r="H214" s="590"/>
      <c r="I214" s="591"/>
      <c r="J214" s="592"/>
      <c r="K214" s="591"/>
      <c r="L214" s="592"/>
      <c r="M214" s="379" t="s">
        <v>732</v>
      </c>
      <c r="N214" s="617"/>
      <c r="O214" s="618"/>
      <c r="P214" s="593" t="s">
        <v>733</v>
      </c>
      <c r="Q214" s="594"/>
      <c r="R214" s="595"/>
    </row>
    <row r="215" spans="1:18" s="432" customFormat="1" ht="15.75" customHeight="1">
      <c r="A215" s="596"/>
      <c r="B215" s="597"/>
      <c r="C215" s="585"/>
      <c r="D215" s="585"/>
      <c r="E215" s="587"/>
      <c r="F215" s="588"/>
      <c r="G215" s="589"/>
      <c r="H215" s="590"/>
      <c r="I215" s="591"/>
      <c r="J215" s="592"/>
      <c r="K215" s="591"/>
      <c r="L215" s="592"/>
      <c r="M215" s="619"/>
      <c r="N215" s="620"/>
      <c r="O215" s="621"/>
      <c r="P215" s="512"/>
      <c r="Q215" s="594"/>
      <c r="R215" s="595"/>
    </row>
    <row r="216" spans="1:18" s="432" customFormat="1" ht="15.75" customHeight="1">
      <c r="A216" s="596"/>
      <c r="B216" s="597"/>
      <c r="C216" s="585"/>
      <c r="D216" s="345" t="s">
        <v>712</v>
      </c>
      <c r="E216" s="598" t="s">
        <v>608</v>
      </c>
      <c r="F216" s="588"/>
      <c r="G216" s="599" t="s">
        <v>562</v>
      </c>
      <c r="H216" s="600">
        <v>60</v>
      </c>
      <c r="I216" s="591" t="str">
        <f t="shared" si="7"/>
        <v>menit/tayang</v>
      </c>
      <c r="J216" s="592"/>
      <c r="K216" s="601" t="s">
        <v>547</v>
      </c>
      <c r="L216" s="592"/>
      <c r="M216" s="619"/>
      <c r="N216" s="620"/>
      <c r="O216" s="621"/>
      <c r="P216" s="512"/>
      <c r="Q216" s="594"/>
      <c r="R216" s="595"/>
    </row>
    <row r="217" spans="1:18" s="432" customFormat="1" ht="15.75" customHeight="1">
      <c r="A217" s="596"/>
      <c r="B217" s="602"/>
      <c r="C217" s="585"/>
      <c r="D217" s="345" t="s">
        <v>713</v>
      </c>
      <c r="E217" s="598" t="s">
        <v>609</v>
      </c>
      <c r="F217" s="588"/>
      <c r="G217" s="599" t="s">
        <v>563</v>
      </c>
      <c r="H217" s="603" t="s">
        <v>568</v>
      </c>
      <c r="I217" s="591" t="str">
        <f t="shared" si="7"/>
        <v>detik/baca</v>
      </c>
      <c r="J217" s="592"/>
      <c r="K217" s="601" t="s">
        <v>547</v>
      </c>
      <c r="L217" s="592"/>
      <c r="M217" s="619"/>
      <c r="N217" s="620"/>
      <c r="O217" s="621"/>
      <c r="P217" s="512"/>
      <c r="Q217" s="594"/>
      <c r="R217" s="595"/>
    </row>
    <row r="218" spans="1:18" s="432" customFormat="1" ht="15.75" customHeight="1">
      <c r="A218" s="596"/>
      <c r="B218" s="602"/>
      <c r="C218" s="585"/>
      <c r="D218" s="345" t="s">
        <v>598</v>
      </c>
      <c r="E218" s="598" t="s">
        <v>610</v>
      </c>
      <c r="F218" s="588"/>
      <c r="G218" s="604" t="s">
        <v>564</v>
      </c>
      <c r="H218" s="603">
        <v>300</v>
      </c>
      <c r="I218" s="591" t="str">
        <f t="shared" si="7"/>
        <v>detik/tayang</v>
      </c>
      <c r="J218" s="592"/>
      <c r="K218" s="601" t="s">
        <v>547</v>
      </c>
      <c r="L218" s="592"/>
      <c r="M218" s="619"/>
      <c r="N218" s="620"/>
      <c r="O218" s="621"/>
      <c r="P218" s="512"/>
      <c r="Q218" s="594"/>
      <c r="R218" s="595"/>
    </row>
    <row r="219" spans="1:18" s="432" customFormat="1" ht="15.75" customHeight="1">
      <c r="A219" s="596"/>
      <c r="B219" s="602"/>
      <c r="C219" s="585"/>
      <c r="D219" s="345" t="s">
        <v>599</v>
      </c>
      <c r="E219" s="598" t="s">
        <v>611</v>
      </c>
      <c r="F219" s="588"/>
      <c r="G219" s="604" t="s">
        <v>562</v>
      </c>
      <c r="H219" s="603">
        <v>5</v>
      </c>
      <c r="I219" s="591" t="str">
        <f t="shared" si="7"/>
        <v>menit/tayang</v>
      </c>
      <c r="J219" s="592"/>
      <c r="K219" s="601" t="s">
        <v>547</v>
      </c>
      <c r="L219" s="592"/>
      <c r="M219" s="619"/>
      <c r="N219" s="620"/>
      <c r="O219" s="621"/>
      <c r="P219" s="512"/>
      <c r="Q219" s="594"/>
      <c r="R219" s="595"/>
    </row>
    <row r="220" spans="1:18" s="432" customFormat="1" ht="15.75" customHeight="1">
      <c r="A220" s="596"/>
      <c r="B220" s="602"/>
      <c r="C220" s="585"/>
      <c r="D220" s="345"/>
      <c r="E220" s="598" t="s">
        <v>557</v>
      </c>
      <c r="F220" s="588"/>
      <c r="G220" s="589"/>
      <c r="H220" s="590"/>
      <c r="I220" s="591"/>
      <c r="J220" s="592"/>
      <c r="K220" s="591"/>
      <c r="L220" s="592"/>
      <c r="M220" s="619"/>
      <c r="N220" s="620"/>
      <c r="O220" s="621"/>
      <c r="P220" s="512"/>
      <c r="Q220" s="594"/>
      <c r="R220" s="595"/>
    </row>
    <row r="221" spans="1:18" s="432" customFormat="1" ht="15.75" customHeight="1">
      <c r="A221" s="596"/>
      <c r="B221" s="602"/>
      <c r="C221" s="585"/>
      <c r="D221" s="345" t="s">
        <v>600</v>
      </c>
      <c r="E221" s="598" t="s">
        <v>612</v>
      </c>
      <c r="F221" s="588"/>
      <c r="G221" s="604" t="s">
        <v>564</v>
      </c>
      <c r="H221" s="603">
        <v>15</v>
      </c>
      <c r="I221" s="591" t="str">
        <f>G221</f>
        <v>detik/tayang</v>
      </c>
      <c r="J221" s="592"/>
      <c r="K221" s="601" t="s">
        <v>547</v>
      </c>
      <c r="L221" s="592"/>
      <c r="M221" s="619"/>
      <c r="N221" s="620"/>
      <c r="O221" s="621"/>
      <c r="P221" s="512"/>
      <c r="Q221" s="594"/>
      <c r="R221" s="595"/>
    </row>
    <row r="222" spans="1:18" s="432" customFormat="1" ht="15.75" customHeight="1">
      <c r="A222" s="596"/>
      <c r="B222" s="602"/>
      <c r="C222" s="585"/>
      <c r="D222" s="345" t="s">
        <v>601</v>
      </c>
      <c r="E222" s="598" t="s">
        <v>613</v>
      </c>
      <c r="F222" s="588"/>
      <c r="G222" s="604" t="s">
        <v>564</v>
      </c>
      <c r="H222" s="603">
        <v>30</v>
      </c>
      <c r="I222" s="591" t="str">
        <f t="shared" si="7"/>
        <v>detik/tayang</v>
      </c>
      <c r="J222" s="592"/>
      <c r="K222" s="601" t="s">
        <v>547</v>
      </c>
      <c r="L222" s="592"/>
      <c r="M222" s="619"/>
      <c r="N222" s="620"/>
      <c r="O222" s="621"/>
      <c r="P222" s="512"/>
      <c r="Q222" s="594"/>
      <c r="R222" s="595"/>
    </row>
    <row r="223" spans="1:18" s="432" customFormat="1" ht="15.75" customHeight="1">
      <c r="A223" s="596"/>
      <c r="B223" s="602"/>
      <c r="C223" s="585"/>
      <c r="D223" s="345" t="s">
        <v>602</v>
      </c>
      <c r="E223" s="598" t="s">
        <v>614</v>
      </c>
      <c r="F223" s="588"/>
      <c r="G223" s="604" t="s">
        <v>564</v>
      </c>
      <c r="H223" s="603">
        <v>45</v>
      </c>
      <c r="I223" s="591" t="str">
        <f t="shared" si="7"/>
        <v>detik/tayang</v>
      </c>
      <c r="J223" s="592"/>
      <c r="K223" s="601" t="s">
        <v>547</v>
      </c>
      <c r="L223" s="592"/>
      <c r="M223" s="619"/>
      <c r="N223" s="620"/>
      <c r="O223" s="621"/>
      <c r="P223" s="512"/>
      <c r="Q223" s="594"/>
      <c r="R223" s="595"/>
    </row>
    <row r="224" spans="1:18" s="432" customFormat="1" ht="15.75" customHeight="1">
      <c r="A224" s="596"/>
      <c r="B224" s="602"/>
      <c r="C224" s="585"/>
      <c r="D224" s="345" t="s">
        <v>603</v>
      </c>
      <c r="E224" s="598" t="s">
        <v>615</v>
      </c>
      <c r="F224" s="588"/>
      <c r="G224" s="604" t="s">
        <v>564</v>
      </c>
      <c r="H224" s="603">
        <v>60</v>
      </c>
      <c r="I224" s="591" t="str">
        <f t="shared" si="7"/>
        <v>detik/tayang</v>
      </c>
      <c r="J224" s="592"/>
      <c r="K224" s="601" t="s">
        <v>547</v>
      </c>
      <c r="L224" s="592"/>
      <c r="M224" s="619"/>
      <c r="N224" s="620"/>
      <c r="O224" s="621"/>
      <c r="P224" s="512"/>
      <c r="Q224" s="594"/>
      <c r="R224" s="595"/>
    </row>
    <row r="225" spans="1:18" s="432" customFormat="1" ht="15.75" customHeight="1">
      <c r="A225" s="596"/>
      <c r="B225" s="602"/>
      <c r="C225" s="585"/>
      <c r="D225" s="345" t="s">
        <v>604</v>
      </c>
      <c r="E225" s="598" t="s">
        <v>616</v>
      </c>
      <c r="F225" s="588"/>
      <c r="G225" s="604" t="s">
        <v>564</v>
      </c>
      <c r="H225" s="603">
        <v>90</v>
      </c>
      <c r="I225" s="591" t="str">
        <f t="shared" si="7"/>
        <v>detik/tayang</v>
      </c>
      <c r="J225" s="592"/>
      <c r="K225" s="601" t="s">
        <v>547</v>
      </c>
      <c r="L225" s="592"/>
      <c r="M225" s="619"/>
      <c r="N225" s="620"/>
      <c r="O225" s="621"/>
      <c r="P225" s="512"/>
      <c r="Q225" s="594"/>
      <c r="R225" s="595"/>
    </row>
    <row r="226" spans="1:18" s="432" customFormat="1" ht="15.75" customHeight="1">
      <c r="A226" s="596"/>
      <c r="B226" s="602"/>
      <c r="C226" s="585"/>
      <c r="D226" s="345" t="s">
        <v>605</v>
      </c>
      <c r="E226" s="598" t="s">
        <v>617</v>
      </c>
      <c r="F226" s="588"/>
      <c r="G226" s="604" t="s">
        <v>564</v>
      </c>
      <c r="H226" s="603">
        <v>120</v>
      </c>
      <c r="I226" s="591" t="str">
        <f t="shared" si="7"/>
        <v>detik/tayang</v>
      </c>
      <c r="J226" s="592"/>
      <c r="K226" s="601" t="s">
        <v>547</v>
      </c>
      <c r="L226" s="592"/>
      <c r="M226" s="619"/>
      <c r="N226" s="620"/>
      <c r="O226" s="621"/>
      <c r="P226" s="512"/>
      <c r="Q226" s="594"/>
      <c r="R226" s="595"/>
    </row>
    <row r="227" spans="1:18" s="432" customFormat="1" ht="15.75" customHeight="1">
      <c r="A227" s="596"/>
      <c r="B227" s="602"/>
      <c r="C227" s="585"/>
      <c r="D227" s="344"/>
      <c r="E227" s="613" t="s">
        <v>558</v>
      </c>
      <c r="F227" s="588"/>
      <c r="G227" s="589"/>
      <c r="H227" s="590"/>
      <c r="I227" s="591"/>
      <c r="J227" s="592"/>
      <c r="K227" s="591"/>
      <c r="L227" s="592"/>
      <c r="M227" s="619"/>
      <c r="N227" s="620"/>
      <c r="O227" s="621"/>
      <c r="P227" s="512"/>
      <c r="Q227" s="594"/>
      <c r="R227" s="595"/>
    </row>
    <row r="228" spans="1:18" s="432" customFormat="1" ht="15.75" customHeight="1">
      <c r="A228" s="596"/>
      <c r="B228" s="602"/>
      <c r="C228" s="585"/>
      <c r="D228" s="344"/>
      <c r="E228" s="381"/>
      <c r="F228" s="588"/>
      <c r="G228" s="589"/>
      <c r="H228" s="590"/>
      <c r="I228" s="591"/>
      <c r="J228" s="592"/>
      <c r="K228" s="591"/>
      <c r="L228" s="592"/>
      <c r="M228" s="619"/>
      <c r="N228" s="620"/>
      <c r="O228" s="621"/>
      <c r="P228" s="512"/>
      <c r="Q228" s="594"/>
      <c r="R228" s="595"/>
    </row>
    <row r="229" spans="1:18" s="432" customFormat="1" ht="15.75" customHeight="1">
      <c r="A229" s="596"/>
      <c r="B229" s="602"/>
      <c r="C229" s="585"/>
      <c r="D229" s="344"/>
      <c r="E229" s="605" t="s">
        <v>559</v>
      </c>
      <c r="F229" s="588"/>
      <c r="G229" s="589"/>
      <c r="H229" s="590"/>
      <c r="I229" s="591"/>
      <c r="J229" s="592"/>
      <c r="K229" s="591"/>
      <c r="L229" s="592"/>
      <c r="M229" s="619"/>
      <c r="N229" s="620"/>
      <c r="O229" s="621"/>
      <c r="P229" s="512"/>
      <c r="Q229" s="594"/>
      <c r="R229" s="595"/>
    </row>
    <row r="230" spans="1:18" s="432" customFormat="1" ht="15.75" customHeight="1">
      <c r="A230" s="596"/>
      <c r="B230" s="602"/>
      <c r="C230" s="585"/>
      <c r="D230" s="345" t="s">
        <v>606</v>
      </c>
      <c r="E230" s="598" t="s">
        <v>631</v>
      </c>
      <c r="F230" s="588"/>
      <c r="G230" s="604" t="s">
        <v>564</v>
      </c>
      <c r="H230" s="603">
        <v>30</v>
      </c>
      <c r="I230" s="591" t="str">
        <f t="shared" si="7"/>
        <v>detik/tayang</v>
      </c>
      <c r="J230" s="592"/>
      <c r="K230" s="601" t="s">
        <v>547</v>
      </c>
      <c r="L230" s="592"/>
      <c r="M230" s="619"/>
      <c r="N230" s="620"/>
      <c r="O230" s="621"/>
      <c r="P230" s="512"/>
      <c r="Q230" s="594"/>
      <c r="R230" s="595"/>
    </row>
    <row r="231" spans="1:18" s="432" customFormat="1" ht="15.75" customHeight="1">
      <c r="A231" s="596"/>
      <c r="B231" s="602"/>
      <c r="C231" s="585"/>
      <c r="D231" s="345" t="s">
        <v>607</v>
      </c>
      <c r="E231" s="598" t="s">
        <v>632</v>
      </c>
      <c r="F231" s="588"/>
      <c r="G231" s="604" t="s">
        <v>564</v>
      </c>
      <c r="H231" s="603">
        <v>30</v>
      </c>
      <c r="I231" s="591" t="str">
        <f>G231</f>
        <v>detik/tayang</v>
      </c>
      <c r="J231" s="592"/>
      <c r="K231" s="601" t="s">
        <v>547</v>
      </c>
      <c r="L231" s="592"/>
      <c r="M231" s="619"/>
      <c r="N231" s="620"/>
      <c r="O231" s="621"/>
      <c r="P231" s="512"/>
      <c r="Q231" s="594"/>
      <c r="R231" s="595"/>
    </row>
    <row r="232" spans="1:18" s="432" customFormat="1" ht="15.75" customHeight="1">
      <c r="A232" s="596"/>
      <c r="B232" s="602"/>
      <c r="C232" s="585"/>
      <c r="D232" s="345" t="s">
        <v>618</v>
      </c>
      <c r="E232" s="598" t="s">
        <v>633</v>
      </c>
      <c r="F232" s="588"/>
      <c r="G232" s="604" t="s">
        <v>564</v>
      </c>
      <c r="H232" s="603">
        <v>30</v>
      </c>
      <c r="I232" s="591" t="str">
        <f t="shared" si="7"/>
        <v>detik/tayang</v>
      </c>
      <c r="J232" s="592"/>
      <c r="K232" s="601" t="s">
        <v>547</v>
      </c>
      <c r="L232" s="592"/>
      <c r="M232" s="622"/>
      <c r="N232" s="623"/>
      <c r="O232" s="624"/>
      <c r="P232" s="468"/>
      <c r="Q232" s="594"/>
      <c r="R232" s="595"/>
    </row>
    <row r="233" spans="1:18" s="432" customFormat="1" ht="15.75" customHeight="1">
      <c r="A233" s="596"/>
      <c r="B233" s="602"/>
      <c r="C233" s="585"/>
      <c r="D233" s="345" t="s">
        <v>630</v>
      </c>
      <c r="E233" s="598" t="s">
        <v>634</v>
      </c>
      <c r="F233" s="588"/>
      <c r="G233" s="604" t="s">
        <v>564</v>
      </c>
      <c r="H233" s="603">
        <v>30</v>
      </c>
      <c r="I233" s="591" t="str">
        <f t="shared" si="7"/>
        <v>detik/tayang</v>
      </c>
      <c r="J233" s="592"/>
      <c r="K233" s="601" t="s">
        <v>547</v>
      </c>
      <c r="L233" s="592"/>
      <c r="M233" s="606"/>
      <c r="N233" s="607"/>
      <c r="O233" s="608"/>
      <c r="P233" s="591"/>
      <c r="Q233" s="594"/>
      <c r="R233" s="595"/>
    </row>
    <row r="234" spans="1:18" s="432" customFormat="1" ht="15.75" customHeight="1">
      <c r="A234" s="596"/>
      <c r="B234" s="602"/>
      <c r="C234" s="585"/>
      <c r="D234" s="345" t="s">
        <v>619</v>
      </c>
      <c r="E234" s="598" t="s">
        <v>635</v>
      </c>
      <c r="F234" s="588"/>
      <c r="G234" s="604" t="s">
        <v>564</v>
      </c>
      <c r="H234" s="603">
        <v>30</v>
      </c>
      <c r="I234" s="591" t="str">
        <f t="shared" si="7"/>
        <v>detik/tayang</v>
      </c>
      <c r="J234" s="592"/>
      <c r="K234" s="601" t="s">
        <v>547</v>
      </c>
      <c r="L234" s="592"/>
      <c r="M234" s="606"/>
      <c r="N234" s="607"/>
      <c r="O234" s="608"/>
      <c r="P234" s="591"/>
      <c r="Q234" s="594"/>
      <c r="R234" s="595"/>
    </row>
    <row r="235" spans="1:18" s="432" customFormat="1" ht="15.75" customHeight="1">
      <c r="A235" s="596"/>
      <c r="B235" s="602"/>
      <c r="C235" s="585"/>
      <c r="D235" s="345" t="s">
        <v>620</v>
      </c>
      <c r="E235" s="598" t="s">
        <v>636</v>
      </c>
      <c r="F235" s="588"/>
      <c r="G235" s="604" t="s">
        <v>564</v>
      </c>
      <c r="H235" s="603">
        <v>30</v>
      </c>
      <c r="I235" s="591" t="str">
        <f t="shared" si="7"/>
        <v>detik/tayang</v>
      </c>
      <c r="J235" s="592"/>
      <c r="K235" s="601" t="s">
        <v>547</v>
      </c>
      <c r="L235" s="592"/>
      <c r="M235" s="606"/>
      <c r="N235" s="607"/>
      <c r="O235" s="608"/>
      <c r="P235" s="591"/>
      <c r="Q235" s="594"/>
      <c r="R235" s="595"/>
    </row>
    <row r="236" spans="1:18" s="432" customFormat="1" ht="15.75" customHeight="1">
      <c r="A236" s="596"/>
      <c r="B236" s="602"/>
      <c r="C236" s="585"/>
      <c r="D236" s="345" t="s">
        <v>621</v>
      </c>
      <c r="E236" s="598" t="s">
        <v>637</v>
      </c>
      <c r="F236" s="588"/>
      <c r="G236" s="604" t="s">
        <v>564</v>
      </c>
      <c r="H236" s="603">
        <v>30</v>
      </c>
      <c r="I236" s="591" t="str">
        <f>G236</f>
        <v>detik/tayang</v>
      </c>
      <c r="J236" s="592"/>
      <c r="K236" s="601" t="s">
        <v>547</v>
      </c>
      <c r="L236" s="592"/>
      <c r="M236" s="606"/>
      <c r="N236" s="607"/>
      <c r="O236" s="608"/>
      <c r="P236" s="591"/>
      <c r="Q236" s="594"/>
      <c r="R236" s="595"/>
    </row>
    <row r="237" spans="1:18" s="432" customFormat="1" ht="15.75" customHeight="1">
      <c r="A237" s="596"/>
      <c r="B237" s="602"/>
      <c r="C237" s="585"/>
      <c r="D237" s="345" t="s">
        <v>622</v>
      </c>
      <c r="E237" s="598" t="s">
        <v>638</v>
      </c>
      <c r="F237" s="588"/>
      <c r="G237" s="604" t="s">
        <v>564</v>
      </c>
      <c r="H237" s="603">
        <v>30</v>
      </c>
      <c r="I237" s="591" t="str">
        <f t="shared" si="7"/>
        <v>detik/tayang</v>
      </c>
      <c r="J237" s="592"/>
      <c r="K237" s="601" t="s">
        <v>547</v>
      </c>
      <c r="L237" s="592"/>
      <c r="M237" s="606"/>
      <c r="N237" s="607"/>
      <c r="O237" s="608"/>
      <c r="P237" s="591"/>
      <c r="Q237" s="594"/>
      <c r="R237" s="595"/>
    </row>
    <row r="238" spans="1:18" s="432" customFormat="1" ht="15.75" customHeight="1">
      <c r="A238" s="596"/>
      <c r="B238" s="602"/>
      <c r="C238" s="585"/>
      <c r="D238" s="345" t="s">
        <v>623</v>
      </c>
      <c r="E238" s="598" t="s">
        <v>639</v>
      </c>
      <c r="F238" s="588"/>
      <c r="G238" s="604" t="s">
        <v>564</v>
      </c>
      <c r="H238" s="603">
        <v>30</v>
      </c>
      <c r="I238" s="591" t="str">
        <f t="shared" si="7"/>
        <v>detik/tayang</v>
      </c>
      <c r="J238" s="592"/>
      <c r="K238" s="601" t="s">
        <v>547</v>
      </c>
      <c r="L238" s="592"/>
      <c r="M238" s="606"/>
      <c r="N238" s="607"/>
      <c r="O238" s="608"/>
      <c r="P238" s="591"/>
      <c r="Q238" s="594"/>
      <c r="R238" s="595"/>
    </row>
    <row r="239" spans="1:18" s="432" customFormat="1" ht="15.75" customHeight="1">
      <c r="A239" s="596"/>
      <c r="B239" s="602"/>
      <c r="C239" s="585"/>
      <c r="D239" s="345" t="s">
        <v>624</v>
      </c>
      <c r="E239" s="598" t="s">
        <v>640</v>
      </c>
      <c r="F239" s="588"/>
      <c r="G239" s="604" t="s">
        <v>564</v>
      </c>
      <c r="H239" s="603">
        <v>30</v>
      </c>
      <c r="I239" s="591" t="str">
        <f t="shared" si="7"/>
        <v>detik/tayang</v>
      </c>
      <c r="J239" s="592"/>
      <c r="K239" s="601" t="s">
        <v>547</v>
      </c>
      <c r="L239" s="592"/>
      <c r="M239" s="606"/>
      <c r="N239" s="607"/>
      <c r="O239" s="608"/>
      <c r="P239" s="591"/>
      <c r="Q239" s="594"/>
      <c r="R239" s="595"/>
    </row>
    <row r="240" spans="1:18" s="432" customFormat="1" ht="15.75" customHeight="1">
      <c r="A240" s="596"/>
      <c r="B240" s="602"/>
      <c r="C240" s="585"/>
      <c r="D240" s="344"/>
      <c r="E240" s="598" t="s">
        <v>560</v>
      </c>
      <c r="F240" s="588"/>
      <c r="G240" s="609"/>
      <c r="H240" s="609"/>
      <c r="I240" s="591"/>
      <c r="J240" s="592"/>
      <c r="K240" s="591"/>
      <c r="L240" s="592"/>
      <c r="M240" s="606"/>
      <c r="N240" s="607"/>
      <c r="O240" s="608"/>
      <c r="P240" s="591"/>
      <c r="Q240" s="594"/>
      <c r="R240" s="595"/>
    </row>
    <row r="241" spans="1:18" s="432" customFormat="1" ht="15.75" customHeight="1">
      <c r="A241" s="596"/>
      <c r="B241" s="602"/>
      <c r="C241" s="585"/>
      <c r="D241" s="345" t="s">
        <v>625</v>
      </c>
      <c r="E241" s="598" t="s">
        <v>631</v>
      </c>
      <c r="F241" s="588"/>
      <c r="G241" s="604" t="s">
        <v>564</v>
      </c>
      <c r="H241" s="603">
        <v>30</v>
      </c>
      <c r="I241" s="591" t="str">
        <f t="shared" si="7"/>
        <v>detik/tayang</v>
      </c>
      <c r="J241" s="592"/>
      <c r="K241" s="601" t="s">
        <v>547</v>
      </c>
      <c r="L241" s="592"/>
      <c r="M241" s="606"/>
      <c r="N241" s="607"/>
      <c r="O241" s="608"/>
      <c r="P241" s="591"/>
      <c r="Q241" s="594"/>
      <c r="R241" s="595"/>
    </row>
    <row r="242" spans="1:18" s="432" customFormat="1" ht="15.75" customHeight="1">
      <c r="A242" s="596"/>
      <c r="B242" s="602"/>
      <c r="C242" s="585"/>
      <c r="D242" s="345" t="s">
        <v>626</v>
      </c>
      <c r="E242" s="598" t="s">
        <v>632</v>
      </c>
      <c r="F242" s="588"/>
      <c r="G242" s="604" t="s">
        <v>564</v>
      </c>
      <c r="H242" s="603">
        <v>30</v>
      </c>
      <c r="I242" s="591" t="str">
        <f t="shared" si="7"/>
        <v>detik/tayang</v>
      </c>
      <c r="J242" s="592"/>
      <c r="K242" s="601" t="s">
        <v>547</v>
      </c>
      <c r="L242" s="592"/>
      <c r="M242" s="606"/>
      <c r="N242" s="607"/>
      <c r="O242" s="608"/>
      <c r="P242" s="591"/>
      <c r="Q242" s="594"/>
      <c r="R242" s="595"/>
    </row>
    <row r="243" spans="1:18" s="432" customFormat="1" ht="15.75" customHeight="1">
      <c r="A243" s="596"/>
      <c r="B243" s="602"/>
      <c r="C243" s="585"/>
      <c r="D243" s="345" t="s">
        <v>627</v>
      </c>
      <c r="E243" s="598" t="s">
        <v>633</v>
      </c>
      <c r="F243" s="588"/>
      <c r="G243" s="604" t="s">
        <v>564</v>
      </c>
      <c r="H243" s="603">
        <v>30</v>
      </c>
      <c r="I243" s="591" t="str">
        <f t="shared" si="7"/>
        <v>detik/tayang</v>
      </c>
      <c r="J243" s="592"/>
      <c r="K243" s="601" t="s">
        <v>547</v>
      </c>
      <c r="L243" s="592"/>
      <c r="M243" s="606"/>
      <c r="N243" s="607"/>
      <c r="O243" s="608"/>
      <c r="P243" s="591"/>
      <c r="Q243" s="594"/>
      <c r="R243" s="595"/>
    </row>
    <row r="244" spans="1:18" s="432" customFormat="1" ht="15.75" customHeight="1">
      <c r="A244" s="596"/>
      <c r="B244" s="602"/>
      <c r="C244" s="585"/>
      <c r="D244" s="345" t="s">
        <v>628</v>
      </c>
      <c r="E244" s="598" t="s">
        <v>634</v>
      </c>
      <c r="F244" s="588"/>
      <c r="G244" s="604" t="s">
        <v>564</v>
      </c>
      <c r="H244" s="603">
        <v>30</v>
      </c>
      <c r="I244" s="591" t="str">
        <f t="shared" si="7"/>
        <v>detik/tayang</v>
      </c>
      <c r="J244" s="592"/>
      <c r="K244" s="601" t="s">
        <v>547</v>
      </c>
      <c r="L244" s="592"/>
      <c r="M244" s="606"/>
      <c r="N244" s="607"/>
      <c r="O244" s="608"/>
      <c r="P244" s="591"/>
      <c r="Q244" s="594"/>
      <c r="R244" s="595"/>
    </row>
    <row r="245" spans="1:18" s="432" customFormat="1" ht="15.75" customHeight="1">
      <c r="A245" s="596"/>
      <c r="B245" s="602"/>
      <c r="C245" s="585"/>
      <c r="D245" s="345" t="s">
        <v>629</v>
      </c>
      <c r="E245" s="598" t="s">
        <v>641</v>
      </c>
      <c r="F245" s="588"/>
      <c r="G245" s="604" t="s">
        <v>564</v>
      </c>
      <c r="H245" s="603">
        <v>50</v>
      </c>
      <c r="I245" s="591" t="str">
        <f t="shared" si="7"/>
        <v>detik/tayang</v>
      </c>
      <c r="J245" s="592"/>
      <c r="K245" s="601" t="s">
        <v>547</v>
      </c>
      <c r="L245" s="592"/>
      <c r="M245" s="606"/>
      <c r="N245" s="607"/>
      <c r="O245" s="608"/>
      <c r="P245" s="591"/>
      <c r="Q245" s="594"/>
      <c r="R245" s="595"/>
    </row>
    <row r="246" spans="1:18" s="432" customFormat="1" ht="15.75" customHeight="1">
      <c r="A246" s="596"/>
      <c r="B246" s="602"/>
      <c r="C246" s="585"/>
      <c r="D246" s="585"/>
      <c r="E246" s="346" t="s">
        <v>561</v>
      </c>
      <c r="F246" s="588"/>
      <c r="G246" s="589"/>
      <c r="H246" s="590"/>
      <c r="I246" s="591"/>
      <c r="J246" s="592"/>
      <c r="K246" s="591"/>
      <c r="L246" s="592"/>
      <c r="M246" s="606"/>
      <c r="N246" s="607"/>
      <c r="O246" s="608"/>
      <c r="P246" s="591"/>
      <c r="Q246" s="594"/>
      <c r="R246" s="595"/>
    </row>
    <row r="247" spans="1:18" s="432" customFormat="1" ht="15.75" customHeight="1">
      <c r="A247" s="596"/>
      <c r="B247" s="602"/>
      <c r="C247" s="585"/>
      <c r="D247" s="585"/>
      <c r="E247" s="587"/>
      <c r="F247" s="588"/>
      <c r="G247" s="589"/>
      <c r="H247" s="590"/>
      <c r="I247" s="591"/>
      <c r="J247" s="592"/>
      <c r="K247" s="591"/>
      <c r="L247" s="592"/>
      <c r="M247" s="606"/>
      <c r="N247" s="607"/>
      <c r="O247" s="608"/>
      <c r="P247" s="591"/>
      <c r="Q247" s="594"/>
      <c r="R247" s="595"/>
    </row>
    <row r="248" spans="1:18" s="432" customFormat="1" ht="15.75" customHeight="1">
      <c r="A248" s="596"/>
      <c r="B248" s="597"/>
      <c r="C248" s="585"/>
      <c r="D248" s="586" t="s">
        <v>714</v>
      </c>
      <c r="E248" s="598" t="s">
        <v>644</v>
      </c>
      <c r="F248" s="588"/>
      <c r="G248" s="599" t="s">
        <v>565</v>
      </c>
      <c r="H248" s="600">
        <v>100</v>
      </c>
      <c r="I248" s="591" t="str">
        <f t="shared" si="7"/>
        <v>kali/tayang</v>
      </c>
      <c r="J248" s="592"/>
      <c r="K248" s="601" t="s">
        <v>547</v>
      </c>
      <c r="L248" s="592"/>
      <c r="M248" s="606"/>
      <c r="N248" s="607"/>
      <c r="O248" s="608"/>
      <c r="P248" s="591"/>
      <c r="Q248" s="594"/>
      <c r="R248" s="595"/>
    </row>
    <row r="249" spans="1:18" s="432" customFormat="1" ht="15.75" customHeight="1">
      <c r="A249" s="596"/>
      <c r="B249" s="597"/>
      <c r="C249" s="585"/>
      <c r="D249" s="586" t="s">
        <v>715</v>
      </c>
      <c r="E249" s="598" t="s">
        <v>645</v>
      </c>
      <c r="F249" s="588"/>
      <c r="G249" s="599" t="s">
        <v>566</v>
      </c>
      <c r="H249" s="603">
        <v>1</v>
      </c>
      <c r="I249" s="591" t="str">
        <f t="shared" si="7"/>
        <v>kali</v>
      </c>
      <c r="J249" s="592"/>
      <c r="K249" s="601" t="s">
        <v>547</v>
      </c>
      <c r="L249" s="592"/>
      <c r="M249" s="606"/>
      <c r="N249" s="607"/>
      <c r="O249" s="608"/>
      <c r="P249" s="591"/>
      <c r="Q249" s="594"/>
      <c r="R249" s="595"/>
    </row>
    <row r="250" spans="1:18" s="432" customFormat="1" ht="15.75" customHeight="1">
      <c r="A250" s="596"/>
      <c r="B250" s="602"/>
      <c r="C250" s="585"/>
      <c r="D250" s="586" t="s">
        <v>642</v>
      </c>
      <c r="E250" s="598" t="s">
        <v>646</v>
      </c>
      <c r="F250" s="588"/>
      <c r="G250" s="604" t="s">
        <v>562</v>
      </c>
      <c r="H250" s="603">
        <v>60</v>
      </c>
      <c r="I250" s="591" t="str">
        <f t="shared" si="7"/>
        <v>menit/tayang</v>
      </c>
      <c r="J250" s="592"/>
      <c r="K250" s="601" t="s">
        <v>547</v>
      </c>
      <c r="L250" s="592"/>
      <c r="M250" s="606"/>
      <c r="N250" s="607"/>
      <c r="O250" s="608"/>
      <c r="P250" s="591"/>
      <c r="Q250" s="594"/>
      <c r="R250" s="595"/>
    </row>
    <row r="251" spans="1:18" s="432" customFormat="1" ht="15.75" customHeight="1">
      <c r="A251" s="596"/>
      <c r="B251" s="602"/>
      <c r="C251" s="585"/>
      <c r="D251" s="586" t="s">
        <v>643</v>
      </c>
      <c r="E251" s="598" t="s">
        <v>647</v>
      </c>
      <c r="F251" s="588"/>
      <c r="G251" s="604" t="s">
        <v>562</v>
      </c>
      <c r="H251" s="603">
        <v>2</v>
      </c>
      <c r="I251" s="591" t="str">
        <f t="shared" si="7"/>
        <v>menit/tayang</v>
      </c>
      <c r="J251" s="592"/>
      <c r="K251" s="601" t="s">
        <v>547</v>
      </c>
      <c r="L251" s="592"/>
      <c r="M251" s="606"/>
      <c r="N251" s="607"/>
      <c r="O251" s="608"/>
      <c r="P251" s="591"/>
      <c r="Q251" s="594"/>
      <c r="R251" s="595"/>
    </row>
    <row r="252" spans="1:18" s="432" customFormat="1" ht="15.75" customHeight="1">
      <c r="A252" s="596"/>
      <c r="B252" s="596"/>
      <c r="C252" s="585"/>
      <c r="D252" s="585"/>
      <c r="E252" s="610"/>
      <c r="F252" s="588"/>
      <c r="G252" s="589"/>
      <c r="H252" s="590"/>
      <c r="I252" s="591"/>
      <c r="J252" s="592"/>
      <c r="K252" s="591"/>
      <c r="L252" s="592"/>
      <c r="M252" s="606"/>
      <c r="N252" s="607"/>
      <c r="O252" s="608"/>
      <c r="P252" s="591"/>
      <c r="Q252" s="594"/>
      <c r="R252" s="594"/>
    </row>
    <row r="253" spans="1:18" s="347" customFormat="1">
      <c r="D253" s="348"/>
      <c r="F253" s="349"/>
      <c r="G253" s="349"/>
      <c r="H253" s="349"/>
    </row>
    <row r="254" spans="1:18" s="347" customFormat="1">
      <c r="A254" s="347" t="s">
        <v>724</v>
      </c>
      <c r="B254" s="347" t="s">
        <v>725</v>
      </c>
      <c r="D254" s="348"/>
      <c r="F254" s="349"/>
      <c r="G254" s="349"/>
      <c r="H254" s="349"/>
    </row>
    <row r="255" spans="1:18" s="347" customFormat="1">
      <c r="D255" s="348"/>
      <c r="F255" s="349"/>
      <c r="G255" s="349"/>
      <c r="H255" s="349"/>
    </row>
    <row r="256" spans="1:18" s="347" customFormat="1">
      <c r="A256" s="347" t="s">
        <v>719</v>
      </c>
      <c r="D256" s="348"/>
      <c r="F256" s="349"/>
      <c r="G256" s="349"/>
      <c r="H256" s="349"/>
      <c r="P256" s="357" t="s">
        <v>728</v>
      </c>
    </row>
    <row r="257" spans="2:16" s="347" customFormat="1">
      <c r="D257" s="348"/>
      <c r="F257" s="349"/>
      <c r="G257" s="349"/>
      <c r="H257" s="349"/>
      <c r="P257" s="357"/>
    </row>
    <row r="258" spans="2:16" s="347" customFormat="1">
      <c r="B258" s="350"/>
      <c r="C258" s="347" t="s">
        <v>721</v>
      </c>
      <c r="D258" s="348"/>
      <c r="F258" s="349"/>
      <c r="G258" s="349"/>
      <c r="H258" s="349"/>
      <c r="P258" s="357" t="s">
        <v>729</v>
      </c>
    </row>
    <row r="259" spans="2:16" s="347" customFormat="1">
      <c r="D259" s="348"/>
      <c r="F259" s="349"/>
      <c r="G259" s="349"/>
      <c r="H259" s="349"/>
      <c r="P259" s="357" t="s">
        <v>750</v>
      </c>
    </row>
    <row r="260" spans="2:16">
      <c r="B260" s="352"/>
      <c r="C260" s="347" t="s">
        <v>720</v>
      </c>
      <c r="P260" s="358"/>
    </row>
    <row r="261" spans="2:16">
      <c r="P261" s="358"/>
    </row>
    <row r="262" spans="2:16">
      <c r="B262" s="355"/>
      <c r="C262" s="351" t="s">
        <v>722</v>
      </c>
      <c r="P262" s="358"/>
    </row>
    <row r="263" spans="2:16">
      <c r="P263" s="358"/>
    </row>
    <row r="264" spans="2:16">
      <c r="B264" s="356"/>
      <c r="C264" s="351" t="s">
        <v>723</v>
      </c>
      <c r="P264" s="358" t="s">
        <v>434</v>
      </c>
    </row>
  </sheetData>
  <mergeCells count="25">
    <mergeCell ref="A6:H6"/>
    <mergeCell ref="I6:R6"/>
    <mergeCell ref="C9:C13"/>
    <mergeCell ref="M9:O32"/>
    <mergeCell ref="P9:P29"/>
    <mergeCell ref="M104:O123"/>
    <mergeCell ref="P104:P121"/>
    <mergeCell ref="B9:B10"/>
    <mergeCell ref="B125:B127"/>
    <mergeCell ref="D175:D178"/>
    <mergeCell ref="D191:D194"/>
    <mergeCell ref="M214:O232"/>
    <mergeCell ref="P214:P232"/>
    <mergeCell ref="B104:B106"/>
    <mergeCell ref="D104:D106"/>
    <mergeCell ref="D114:D116"/>
    <mergeCell ref="M200:O211"/>
    <mergeCell ref="P200:P211"/>
    <mergeCell ref="B175:B177"/>
    <mergeCell ref="B191:B193"/>
    <mergeCell ref="M175:O190"/>
    <mergeCell ref="P175:P191"/>
    <mergeCell ref="D195:D198"/>
    <mergeCell ref="B195:B198"/>
    <mergeCell ref="E227:E228"/>
  </mergeCells>
  <pageMargins left="0.27559055118110237" right="0.23622047244094491" top="0.51181102362204722" bottom="0.27559055118110237" header="0.31496062992125984" footer="0.19685039370078741"/>
  <pageSetup paperSize="5" scale="54" orientation="landscape" r:id="rId1"/>
  <rowBreaks count="2" manualBreakCount="2">
    <brk id="56" max="17" man="1"/>
    <brk id="113" max="1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22"/>
  <sheetViews>
    <sheetView topLeftCell="X1" zoomScale="70" zoomScaleNormal="70" workbookViewId="0">
      <selection activeCell="AC8" sqref="AC8"/>
    </sheetView>
  </sheetViews>
  <sheetFormatPr defaultRowHeight="15"/>
  <cols>
    <col min="1" max="1" width="8.5703125" customWidth="1"/>
    <col min="2" max="2" width="22.140625" customWidth="1"/>
    <col min="3" max="3" width="26.85546875" style="293" customWidth="1"/>
    <col min="4" max="4" width="81.85546875" customWidth="1"/>
    <col min="5" max="5" width="23.5703125" style="300" customWidth="1"/>
    <col min="6" max="6" width="9.140625" style="300"/>
    <col min="7" max="7" width="12.7109375" style="300" bestFit="1" customWidth="1"/>
    <col min="8" max="8" width="24.140625" style="279" customWidth="1"/>
    <col min="9" max="9" width="39.7109375" style="280" customWidth="1"/>
    <col min="10" max="11" width="12.85546875" customWidth="1"/>
    <col min="12" max="12" width="33.42578125" customWidth="1"/>
    <col min="13" max="20" width="12.85546875" customWidth="1"/>
    <col min="21" max="23" width="21.7109375" customWidth="1"/>
    <col min="55" max="55" width="24" customWidth="1"/>
    <col min="57" max="57" width="14.140625" customWidth="1"/>
    <col min="58" max="58" width="13.5703125" customWidth="1"/>
    <col min="59" max="59" width="14" customWidth="1"/>
    <col min="60" max="60" width="14.28515625" customWidth="1"/>
    <col min="61" max="61" width="15.7109375" customWidth="1"/>
    <col min="62" max="62" width="16" customWidth="1"/>
    <col min="63" max="63" width="14.7109375" customWidth="1"/>
    <col min="64" max="64" width="19.140625" customWidth="1"/>
    <col min="65" max="65" width="18.5703125" customWidth="1"/>
  </cols>
  <sheetData>
    <row r="1" spans="1:67" s="1" customFormat="1" ht="15.75">
      <c r="A1" s="22" t="s">
        <v>1</v>
      </c>
      <c r="B1" s="16"/>
      <c r="C1" s="287"/>
      <c r="D1" s="16"/>
      <c r="E1" s="316"/>
      <c r="F1" s="315"/>
      <c r="G1" s="314"/>
      <c r="H1" s="24"/>
      <c r="I1" s="281"/>
      <c r="J1" s="319"/>
      <c r="K1" s="319"/>
      <c r="L1" s="319"/>
      <c r="M1" s="319"/>
      <c r="N1" s="319"/>
      <c r="O1" s="319"/>
      <c r="P1" s="319"/>
      <c r="Q1" s="319"/>
      <c r="R1" s="320"/>
      <c r="S1" s="320"/>
      <c r="T1" s="319"/>
      <c r="U1" s="319"/>
      <c r="V1" s="321"/>
      <c r="W1" s="319"/>
      <c r="X1" s="319"/>
      <c r="Y1" s="319"/>
      <c r="Z1" s="319"/>
      <c r="AA1" s="319"/>
      <c r="AB1" s="319"/>
      <c r="AC1" s="319"/>
      <c r="AD1" s="319"/>
      <c r="AE1" s="319"/>
      <c r="AF1" s="319"/>
      <c r="AG1" s="319"/>
      <c r="AH1" s="319"/>
      <c r="AI1" s="319"/>
      <c r="AJ1" s="319"/>
      <c r="AK1" s="319"/>
      <c r="AL1" s="319"/>
      <c r="AM1" s="319"/>
      <c r="AN1" s="319"/>
      <c r="AO1" s="319"/>
      <c r="AP1" s="319"/>
      <c r="AQ1" s="319"/>
      <c r="AR1" s="319"/>
      <c r="AS1" s="319"/>
      <c r="AT1" s="319"/>
      <c r="AU1" s="319"/>
      <c r="AV1" s="319"/>
      <c r="AW1" s="319"/>
      <c r="AX1" s="319"/>
      <c r="AY1" s="319"/>
      <c r="AZ1" s="319"/>
      <c r="BA1" s="319"/>
      <c r="BB1" s="319"/>
    </row>
    <row r="2" spans="1:67" s="1" customFormat="1" ht="15.75">
      <c r="A2" s="28" t="s">
        <v>420</v>
      </c>
      <c r="B2" s="25"/>
      <c r="C2" s="288"/>
      <c r="D2" s="25"/>
      <c r="E2" s="313"/>
      <c r="F2" s="318"/>
      <c r="G2" s="312"/>
      <c r="H2" s="27"/>
      <c r="I2" s="282"/>
      <c r="J2" s="322"/>
      <c r="K2" s="322"/>
      <c r="L2" s="322"/>
      <c r="M2" s="322"/>
      <c r="N2" s="322"/>
      <c r="O2" s="322"/>
      <c r="P2" s="322"/>
      <c r="Q2" s="322"/>
      <c r="R2" s="323"/>
      <c r="S2" s="323"/>
      <c r="T2" s="322"/>
      <c r="U2" s="322"/>
      <c r="V2" s="324"/>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row>
    <row r="3" spans="1:67" s="1" customFormat="1">
      <c r="A3" s="16"/>
      <c r="B3" s="25"/>
      <c r="C3" s="288"/>
      <c r="D3" s="25"/>
      <c r="E3" s="313"/>
      <c r="F3" s="318"/>
      <c r="G3" s="312"/>
      <c r="H3" s="27"/>
      <c r="I3" s="282"/>
      <c r="J3" s="322"/>
      <c r="K3" s="322"/>
      <c r="L3" s="322"/>
      <c r="M3" s="322"/>
      <c r="N3" s="322"/>
      <c r="O3" s="322"/>
      <c r="P3" s="322"/>
      <c r="Q3" s="322"/>
      <c r="R3" s="323"/>
      <c r="S3" s="323"/>
      <c r="T3" s="322"/>
      <c r="U3" s="322"/>
      <c r="V3" s="324"/>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row>
    <row r="4" spans="1:67" s="1" customFormat="1" ht="15.75">
      <c r="A4" s="28" t="s">
        <v>108</v>
      </c>
      <c r="B4" s="28"/>
      <c r="C4" s="289"/>
      <c r="D4" s="28"/>
      <c r="E4" s="311"/>
      <c r="F4" s="310"/>
      <c r="G4" s="309"/>
      <c r="H4" s="31"/>
      <c r="I4" s="283"/>
      <c r="J4" s="322" t="s">
        <v>534</v>
      </c>
      <c r="K4" s="322"/>
      <c r="L4" s="322"/>
      <c r="M4" s="322"/>
      <c r="N4" s="322"/>
      <c r="O4" s="322"/>
      <c r="P4" s="322"/>
      <c r="Q4" s="322"/>
      <c r="R4" s="323"/>
      <c r="S4" s="323"/>
      <c r="T4" s="322"/>
      <c r="U4" s="322"/>
      <c r="V4" s="324"/>
      <c r="W4" s="319"/>
      <c r="X4" s="319"/>
      <c r="Y4" s="319"/>
      <c r="Z4" s="319"/>
      <c r="AA4" s="319"/>
      <c r="AB4" s="319"/>
      <c r="AC4" s="319"/>
      <c r="AD4" s="319"/>
      <c r="AE4" s="319"/>
      <c r="AF4" s="319"/>
      <c r="AG4" s="319"/>
      <c r="AH4" s="319"/>
      <c r="AI4" s="319"/>
      <c r="AJ4" s="319"/>
      <c r="AK4" s="319"/>
      <c r="AL4" s="319"/>
      <c r="AM4" s="319"/>
      <c r="AN4" s="319"/>
      <c r="AO4" s="319"/>
      <c r="AP4" s="319"/>
      <c r="AQ4" s="319"/>
      <c r="AR4" s="319"/>
      <c r="AS4" s="319"/>
      <c r="AT4" s="319"/>
      <c r="AU4" s="319"/>
      <c r="AV4" s="319"/>
      <c r="AW4" s="319"/>
      <c r="AX4" s="319"/>
      <c r="AY4" s="319"/>
      <c r="AZ4" s="319"/>
      <c r="BA4" s="319"/>
      <c r="BB4" s="319"/>
    </row>
    <row r="5" spans="1:67" s="1" customFormat="1" ht="15.75">
      <c r="A5" s="16"/>
      <c r="B5" s="32"/>
      <c r="C5" s="290"/>
      <c r="D5" s="32"/>
      <c r="E5" s="308"/>
      <c r="F5" s="307"/>
      <c r="G5" s="306"/>
      <c r="H5" s="34"/>
      <c r="I5" s="284"/>
      <c r="J5" s="321"/>
      <c r="K5" s="321"/>
      <c r="L5" s="321"/>
      <c r="M5" s="321"/>
      <c r="N5" s="321"/>
      <c r="O5" s="321"/>
      <c r="P5" s="321"/>
      <c r="Q5" s="321"/>
      <c r="R5" s="325"/>
      <c r="S5" s="325"/>
      <c r="T5" s="321"/>
      <c r="U5" s="326"/>
      <c r="V5" s="321"/>
      <c r="W5" s="319"/>
      <c r="X5" s="319"/>
      <c r="Y5" s="319"/>
      <c r="Z5" s="319"/>
      <c r="AA5" s="319"/>
      <c r="AB5" s="319"/>
      <c r="AC5" s="319"/>
      <c r="AD5" s="319"/>
      <c r="AE5" s="319"/>
      <c r="AF5" s="319"/>
      <c r="AG5" s="319"/>
      <c r="AH5" s="319"/>
      <c r="AI5" s="319"/>
      <c r="AJ5" s="319"/>
      <c r="AK5" s="319"/>
      <c r="AL5" s="319"/>
      <c r="AM5" s="319"/>
      <c r="AN5" s="319"/>
      <c r="AO5" s="319"/>
      <c r="AP5" s="319"/>
      <c r="AQ5" s="319"/>
      <c r="AR5" s="319"/>
      <c r="AS5" s="319"/>
      <c r="AT5" s="319"/>
      <c r="AU5" s="319"/>
      <c r="AV5" s="319"/>
      <c r="AW5" s="319"/>
      <c r="AX5" s="319"/>
      <c r="AY5" s="319"/>
      <c r="AZ5" s="319"/>
      <c r="BA5" s="319"/>
      <c r="BB5" s="319"/>
    </row>
    <row r="6" spans="1:67" s="270" customFormat="1" ht="41.25" customHeight="1">
      <c r="A6" s="399" t="s">
        <v>535</v>
      </c>
      <c r="B6" s="400"/>
      <c r="C6" s="400"/>
      <c r="D6" s="400"/>
      <c r="E6" s="400"/>
      <c r="F6" s="400"/>
      <c r="G6" s="400"/>
      <c r="H6" s="400"/>
      <c r="I6" s="401"/>
      <c r="J6" s="402" t="s">
        <v>432</v>
      </c>
      <c r="K6" s="402"/>
      <c r="L6" s="402"/>
      <c r="M6" s="402"/>
      <c r="N6" s="402"/>
      <c r="O6" s="402"/>
      <c r="P6" s="402"/>
      <c r="Q6" s="402"/>
      <c r="R6" s="402"/>
      <c r="S6" s="402"/>
      <c r="T6" s="402"/>
      <c r="U6" s="402"/>
      <c r="V6" s="402"/>
      <c r="W6" s="402"/>
      <c r="X6" s="402"/>
      <c r="Y6" s="402"/>
      <c r="Z6" s="402"/>
      <c r="AA6" s="402"/>
      <c r="AB6" s="402"/>
      <c r="AC6" s="402"/>
      <c r="AD6" s="402"/>
      <c r="AE6" s="402"/>
      <c r="AF6" s="402"/>
      <c r="AG6" s="402"/>
      <c r="AH6" s="402"/>
      <c r="AI6" s="402"/>
      <c r="AJ6" s="402"/>
      <c r="AK6" s="402"/>
      <c r="AL6" s="402"/>
      <c r="AM6" s="402"/>
      <c r="AN6" s="402"/>
      <c r="AO6" s="402"/>
      <c r="AP6" s="402"/>
      <c r="AQ6" s="402"/>
      <c r="AR6" s="402"/>
      <c r="AS6" s="402"/>
      <c r="AT6" s="402"/>
      <c r="AU6" s="402"/>
      <c r="AV6" s="402"/>
      <c r="AW6" s="402"/>
      <c r="AX6" s="402"/>
      <c r="AY6" s="402"/>
      <c r="AZ6" s="402"/>
      <c r="BA6" s="402"/>
      <c r="BB6" s="402"/>
      <c r="BC6" s="403" t="s">
        <v>427</v>
      </c>
      <c r="BD6" s="403"/>
      <c r="BE6" s="403"/>
      <c r="BF6" s="403"/>
      <c r="BG6" s="403"/>
      <c r="BH6" s="403"/>
      <c r="BI6" s="403"/>
      <c r="BJ6" s="403"/>
      <c r="BK6" s="403"/>
      <c r="BL6" s="403"/>
      <c r="BM6" s="403"/>
      <c r="BN6" s="403"/>
      <c r="BO6" s="403"/>
    </row>
    <row r="7" spans="1:67" s="269" customFormat="1" ht="85.5">
      <c r="A7" s="271" t="s">
        <v>8</v>
      </c>
      <c r="B7" s="271" t="s">
        <v>2</v>
      </c>
      <c r="C7" s="271" t="s">
        <v>423</v>
      </c>
      <c r="D7" s="271" t="s">
        <v>430</v>
      </c>
      <c r="E7" s="272" t="s">
        <v>425</v>
      </c>
      <c r="F7" s="271" t="s">
        <v>58</v>
      </c>
      <c r="G7" s="273" t="s">
        <v>431</v>
      </c>
      <c r="H7" s="273" t="s">
        <v>421</v>
      </c>
      <c r="I7" s="273" t="s">
        <v>422</v>
      </c>
      <c r="J7" s="327" t="s">
        <v>433</v>
      </c>
      <c r="K7" s="327" t="s">
        <v>434</v>
      </c>
      <c r="L7" s="327" t="s">
        <v>435</v>
      </c>
      <c r="M7" s="327" t="s">
        <v>436</v>
      </c>
      <c r="N7" s="327" t="s">
        <v>437</v>
      </c>
      <c r="O7" s="327" t="s">
        <v>438</v>
      </c>
      <c r="P7" s="327" t="s">
        <v>439</v>
      </c>
      <c r="Q7" s="328" t="s">
        <v>0</v>
      </c>
      <c r="R7" s="328" t="s">
        <v>440</v>
      </c>
      <c r="S7" s="328" t="s">
        <v>441</v>
      </c>
      <c r="T7" s="328" t="s">
        <v>442</v>
      </c>
      <c r="U7" s="328" t="s">
        <v>443</v>
      </c>
      <c r="V7" s="328" t="s">
        <v>444</v>
      </c>
      <c r="W7" s="328" t="s">
        <v>445</v>
      </c>
      <c r="X7" s="328" t="s">
        <v>446</v>
      </c>
      <c r="Y7" s="328" t="s">
        <v>447</v>
      </c>
      <c r="Z7" s="328" t="s">
        <v>448</v>
      </c>
      <c r="AA7" s="328" t="s">
        <v>449</v>
      </c>
      <c r="AB7" s="328" t="s">
        <v>450</v>
      </c>
      <c r="AC7" s="328" t="s">
        <v>451</v>
      </c>
      <c r="AD7" s="328" t="s">
        <v>452</v>
      </c>
      <c r="AE7" s="328" t="s">
        <v>453</v>
      </c>
      <c r="AF7" s="328" t="s">
        <v>454</v>
      </c>
      <c r="AG7" s="329" t="s">
        <v>455</v>
      </c>
      <c r="AH7" s="329" t="s">
        <v>456</v>
      </c>
      <c r="AI7" s="329" t="s">
        <v>457</v>
      </c>
      <c r="AJ7" s="329" t="s">
        <v>458</v>
      </c>
      <c r="AK7" s="329" t="s">
        <v>459</v>
      </c>
      <c r="AL7" s="329" t="s">
        <v>460</v>
      </c>
      <c r="AM7" s="329" t="s">
        <v>461</v>
      </c>
      <c r="AN7" s="329" t="s">
        <v>462</v>
      </c>
      <c r="AO7" s="329" t="s">
        <v>463</v>
      </c>
      <c r="AP7" s="329" t="s">
        <v>464</v>
      </c>
      <c r="AQ7" s="329" t="s">
        <v>465</v>
      </c>
      <c r="AR7" s="329" t="s">
        <v>466</v>
      </c>
      <c r="AS7" s="329" t="s">
        <v>467</v>
      </c>
      <c r="AT7" s="329" t="s">
        <v>468</v>
      </c>
      <c r="AU7" s="329" t="s">
        <v>469</v>
      </c>
      <c r="AV7" s="329" t="s">
        <v>470</v>
      </c>
      <c r="AW7" s="329" t="s">
        <v>471</v>
      </c>
      <c r="AX7" s="329" t="s">
        <v>472</v>
      </c>
      <c r="AY7" s="329" t="s">
        <v>473</v>
      </c>
      <c r="AZ7" s="329" t="s">
        <v>474</v>
      </c>
      <c r="BA7" s="329" t="s">
        <v>475</v>
      </c>
      <c r="BB7" s="329" t="s">
        <v>476</v>
      </c>
      <c r="BC7" s="343" t="s">
        <v>6</v>
      </c>
      <c r="BD7" s="343" t="s">
        <v>0</v>
      </c>
      <c r="BE7" s="343" t="s">
        <v>426</v>
      </c>
      <c r="BF7" s="343" t="s">
        <v>113</v>
      </c>
      <c r="BG7" s="343" t="s">
        <v>221</v>
      </c>
      <c r="BH7" s="343" t="s">
        <v>216</v>
      </c>
      <c r="BI7" s="343" t="s">
        <v>217</v>
      </c>
      <c r="BJ7" s="343" t="s">
        <v>218</v>
      </c>
      <c r="BK7" s="343" t="s">
        <v>219</v>
      </c>
      <c r="BL7" s="343" t="s">
        <v>220</v>
      </c>
      <c r="BM7" s="343" t="s">
        <v>428</v>
      </c>
      <c r="BN7" s="403" t="s">
        <v>429</v>
      </c>
      <c r="BO7" s="403"/>
    </row>
    <row r="8" spans="1:67" s="1" customFormat="1" ht="405">
      <c r="A8" s="276">
        <v>1</v>
      </c>
      <c r="B8" s="274" t="s">
        <v>537</v>
      </c>
      <c r="C8" s="291" t="s">
        <v>536</v>
      </c>
      <c r="D8" s="285" t="s">
        <v>541</v>
      </c>
      <c r="E8" s="305">
        <v>729</v>
      </c>
      <c r="F8" s="304" t="s">
        <v>545</v>
      </c>
      <c r="G8" s="303">
        <v>8499700</v>
      </c>
      <c r="H8" s="278" t="s">
        <v>546</v>
      </c>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c r="AJ8" s="286"/>
      <c r="AK8" s="286"/>
      <c r="AL8" s="286"/>
      <c r="AM8" s="286"/>
      <c r="AN8" s="286"/>
      <c r="AO8" s="286"/>
      <c r="AP8" s="286"/>
      <c r="AQ8" s="286"/>
      <c r="AR8" s="286"/>
      <c r="AS8" s="286"/>
      <c r="AT8" s="286"/>
      <c r="AU8" s="286"/>
      <c r="AV8" s="286"/>
      <c r="AW8" s="286"/>
      <c r="AX8" s="286"/>
      <c r="AY8" s="286"/>
      <c r="AZ8" s="286"/>
      <c r="BA8" s="286"/>
      <c r="BB8" s="286"/>
      <c r="BC8" s="299"/>
      <c r="BD8" s="299"/>
      <c r="BE8" s="299"/>
      <c r="BF8" s="299"/>
      <c r="BG8" s="299"/>
      <c r="BH8" s="299"/>
      <c r="BI8" s="299"/>
      <c r="BJ8" s="299"/>
      <c r="BK8" s="299"/>
      <c r="BL8" s="299"/>
      <c r="BM8" s="299"/>
      <c r="BN8" s="299"/>
      <c r="BO8" s="299"/>
    </row>
    <row r="9" spans="1:67" s="1" customFormat="1" ht="408.75" customHeight="1">
      <c r="A9" s="277">
        <v>2</v>
      </c>
      <c r="B9" s="275" t="s">
        <v>538</v>
      </c>
      <c r="C9" s="292" t="s">
        <v>536</v>
      </c>
      <c r="D9" s="285" t="s">
        <v>542</v>
      </c>
      <c r="E9" s="302">
        <v>64</v>
      </c>
      <c r="F9" s="301" t="s">
        <v>545</v>
      </c>
      <c r="G9" s="298">
        <v>11277200</v>
      </c>
      <c r="H9" s="297" t="s">
        <v>424</v>
      </c>
      <c r="I9" s="296"/>
      <c r="J9" s="296"/>
      <c r="K9" s="296"/>
      <c r="L9" s="296"/>
      <c r="M9" s="296"/>
      <c r="N9" s="296"/>
      <c r="O9" s="296"/>
      <c r="P9" s="296"/>
      <c r="Q9" s="296"/>
      <c r="R9" s="296"/>
      <c r="S9" s="296"/>
      <c r="T9" s="296"/>
      <c r="U9" s="296"/>
      <c r="V9" s="296"/>
      <c r="W9" s="296"/>
      <c r="X9" s="296"/>
      <c r="Y9" s="296"/>
      <c r="Z9" s="296"/>
      <c r="AA9" s="296"/>
      <c r="AB9" s="296"/>
      <c r="AC9" s="296"/>
      <c r="AD9" s="296"/>
      <c r="AE9" s="296"/>
      <c r="AF9" s="296"/>
      <c r="AG9" s="296"/>
      <c r="AH9" s="296"/>
      <c r="AI9" s="296"/>
      <c r="AJ9" s="296"/>
      <c r="AK9" s="296"/>
      <c r="AL9" s="296"/>
      <c r="AM9" s="296"/>
      <c r="AN9" s="296"/>
      <c r="AO9" s="296"/>
      <c r="AP9" s="296"/>
      <c r="AQ9" s="296"/>
      <c r="AR9" s="296"/>
      <c r="AS9" s="296"/>
      <c r="AT9" s="296"/>
      <c r="AU9" s="296"/>
      <c r="AV9" s="296"/>
      <c r="AW9" s="296"/>
      <c r="AX9" s="296"/>
      <c r="AY9" s="296"/>
      <c r="AZ9" s="296"/>
      <c r="BA9" s="296"/>
      <c r="BB9" s="296"/>
      <c r="BC9" s="299"/>
      <c r="BD9" s="299"/>
      <c r="BE9" s="299"/>
      <c r="BF9" s="299"/>
      <c r="BG9" s="299"/>
      <c r="BH9" s="299"/>
      <c r="BI9" s="299"/>
      <c r="BJ9" s="299"/>
      <c r="BK9" s="299"/>
      <c r="BL9" s="299"/>
      <c r="BM9" s="299"/>
      <c r="BN9" s="299"/>
      <c r="BO9" s="299"/>
    </row>
    <row r="10" spans="1:67" s="1" customFormat="1" ht="408.75" customHeight="1">
      <c r="A10" s="277">
        <v>3</v>
      </c>
      <c r="B10" s="275" t="s">
        <v>539</v>
      </c>
      <c r="C10" s="292" t="s">
        <v>536</v>
      </c>
      <c r="D10" s="285" t="s">
        <v>543</v>
      </c>
      <c r="E10" s="302">
        <v>333</v>
      </c>
      <c r="F10" s="301" t="s">
        <v>545</v>
      </c>
      <c r="G10" s="295">
        <v>8499700</v>
      </c>
      <c r="H10" s="317" t="s">
        <v>424</v>
      </c>
      <c r="I10" s="294"/>
      <c r="J10" s="294"/>
      <c r="K10" s="294"/>
      <c r="L10" s="294"/>
      <c r="M10" s="294"/>
      <c r="N10" s="294"/>
      <c r="O10" s="294"/>
      <c r="P10" s="294"/>
      <c r="Q10" s="294"/>
      <c r="R10" s="294"/>
      <c r="S10" s="294"/>
      <c r="T10" s="294"/>
      <c r="U10" s="294"/>
      <c r="V10" s="294"/>
      <c r="W10" s="294"/>
      <c r="X10" s="294"/>
      <c r="Y10" s="294"/>
      <c r="Z10" s="294"/>
      <c r="AA10" s="294"/>
      <c r="AB10" s="294"/>
      <c r="AC10" s="294"/>
      <c r="AD10" s="294"/>
      <c r="AE10" s="294"/>
      <c r="AF10" s="294"/>
      <c r="AG10" s="294"/>
      <c r="AH10" s="294"/>
      <c r="AI10" s="294"/>
      <c r="AJ10" s="294"/>
      <c r="AK10" s="294"/>
      <c r="AL10" s="294"/>
      <c r="AM10" s="294"/>
      <c r="AN10" s="294"/>
      <c r="AO10" s="294"/>
      <c r="AP10" s="294"/>
      <c r="AQ10" s="294"/>
      <c r="AR10" s="294"/>
      <c r="AS10" s="294"/>
      <c r="AT10" s="294"/>
      <c r="AU10" s="294"/>
      <c r="AV10" s="294"/>
      <c r="AW10" s="294"/>
      <c r="AX10" s="294"/>
      <c r="AY10" s="294"/>
      <c r="AZ10" s="294"/>
      <c r="BA10" s="294"/>
      <c r="BB10" s="294"/>
      <c r="BC10" s="299"/>
      <c r="BD10" s="299"/>
      <c r="BE10" s="299"/>
      <c r="BF10" s="299"/>
      <c r="BG10" s="299"/>
      <c r="BH10" s="299"/>
      <c r="BI10" s="299"/>
      <c r="BJ10" s="299"/>
      <c r="BK10" s="299"/>
      <c r="BL10" s="299"/>
      <c r="BM10" s="299"/>
      <c r="BN10" s="299"/>
      <c r="BO10" s="299"/>
    </row>
    <row r="11" spans="1:67" s="1" customFormat="1" ht="405">
      <c r="A11" s="277">
        <v>4</v>
      </c>
      <c r="B11" s="275" t="s">
        <v>540</v>
      </c>
      <c r="C11" s="292" t="s">
        <v>536</v>
      </c>
      <c r="D11" s="285" t="s">
        <v>544</v>
      </c>
      <c r="E11" s="302">
        <v>10</v>
      </c>
      <c r="F11" s="301" t="s">
        <v>545</v>
      </c>
      <c r="G11" s="295">
        <v>11277200</v>
      </c>
      <c r="H11" s="317" t="s">
        <v>424</v>
      </c>
      <c r="I11" s="294"/>
      <c r="J11" s="294"/>
      <c r="K11" s="294"/>
      <c r="L11" s="294"/>
      <c r="M11" s="294"/>
      <c r="N11" s="294"/>
      <c r="O11" s="294"/>
      <c r="P11" s="294"/>
      <c r="Q11" s="294"/>
      <c r="R11" s="294"/>
      <c r="S11" s="294"/>
      <c r="T11" s="294"/>
      <c r="U11" s="294"/>
      <c r="V11" s="294"/>
      <c r="W11" s="294"/>
      <c r="X11" s="294"/>
      <c r="Y11" s="294"/>
      <c r="Z11" s="294"/>
      <c r="AA11" s="294"/>
      <c r="AB11" s="294"/>
      <c r="AC11" s="294"/>
      <c r="AD11" s="294"/>
      <c r="AE11" s="294"/>
      <c r="AF11" s="294"/>
      <c r="AG11" s="294"/>
      <c r="AH11" s="294"/>
      <c r="AI11" s="294"/>
      <c r="AJ11" s="294"/>
      <c r="AK11" s="294"/>
      <c r="AL11" s="294"/>
      <c r="AM11" s="294"/>
      <c r="AN11" s="294"/>
      <c r="AO11" s="294"/>
      <c r="AP11" s="294"/>
      <c r="AQ11" s="294"/>
      <c r="AR11" s="294"/>
      <c r="AS11" s="294"/>
      <c r="AT11" s="294"/>
      <c r="AU11" s="294"/>
      <c r="AV11" s="294"/>
      <c r="AW11" s="294"/>
      <c r="AX11" s="294"/>
      <c r="AY11" s="294"/>
      <c r="AZ11" s="294"/>
      <c r="BA11" s="294"/>
      <c r="BB11" s="294"/>
      <c r="BC11" s="299"/>
      <c r="BD11" s="299"/>
      <c r="BE11" s="299"/>
      <c r="BF11" s="299"/>
      <c r="BG11" s="299"/>
      <c r="BH11" s="299"/>
      <c r="BI11" s="299"/>
      <c r="BJ11" s="299"/>
      <c r="BK11" s="299"/>
      <c r="BL11" s="299"/>
      <c r="BM11" s="299"/>
      <c r="BN11" s="299"/>
      <c r="BO11" s="299"/>
    </row>
    <row r="12" spans="1:67">
      <c r="J12" s="280"/>
      <c r="K12" s="280"/>
      <c r="L12" s="280"/>
      <c r="M12" s="280"/>
      <c r="N12" s="280"/>
      <c r="O12" s="280"/>
      <c r="P12" s="280"/>
      <c r="Q12" s="280"/>
      <c r="R12" s="280"/>
      <c r="S12" s="280"/>
      <c r="T12" s="280"/>
      <c r="U12" s="280"/>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row>
    <row r="13" spans="1:67">
      <c r="J13" s="280"/>
      <c r="K13" s="280"/>
      <c r="L13" s="280"/>
      <c r="M13" s="280"/>
      <c r="N13" s="280"/>
      <c r="O13" s="280"/>
      <c r="P13" s="280"/>
      <c r="Q13" s="280"/>
      <c r="R13" s="280"/>
      <c r="S13" s="280"/>
      <c r="T13" s="280"/>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row>
    <row r="14" spans="1:67">
      <c r="J14" s="280"/>
      <c r="K14" s="280"/>
      <c r="L14" s="280"/>
      <c r="M14" s="280"/>
      <c r="N14" s="280"/>
      <c r="O14" s="280"/>
      <c r="P14" s="280"/>
      <c r="Q14" s="280"/>
      <c r="R14" s="280"/>
      <c r="S14" s="280"/>
      <c r="T14" s="280"/>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row>
    <row r="15" spans="1:67">
      <c r="J15" s="280"/>
      <c r="K15" s="280"/>
      <c r="L15" s="280"/>
      <c r="M15" s="280"/>
      <c r="N15" s="280"/>
      <c r="O15" s="280"/>
      <c r="P15" s="280"/>
      <c r="Q15" s="280"/>
      <c r="R15" s="280"/>
      <c r="S15" s="280"/>
      <c r="T15" s="280"/>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row>
    <row r="16" spans="1:67">
      <c r="J16" s="280"/>
      <c r="K16" s="280"/>
      <c r="L16" s="280"/>
      <c r="M16" s="280"/>
      <c r="N16" s="280"/>
      <c r="O16" s="280"/>
      <c r="P16" s="280"/>
      <c r="Q16" s="280"/>
      <c r="R16" s="280"/>
      <c r="S16" s="280"/>
      <c r="T16" s="280"/>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row>
    <row r="17" spans="10:54">
      <c r="J17" s="280"/>
      <c r="K17" s="280"/>
      <c r="L17" s="280"/>
      <c r="M17" s="280"/>
      <c r="N17" s="280"/>
      <c r="O17" s="280"/>
      <c r="P17" s="280"/>
      <c r="Q17" s="280"/>
      <c r="R17" s="280"/>
      <c r="S17" s="280"/>
      <c r="T17" s="280"/>
      <c r="U17" s="280"/>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row>
    <row r="18" spans="10:54">
      <c r="J18" s="280"/>
      <c r="K18" s="280"/>
      <c r="L18" s="280"/>
      <c r="M18" s="280"/>
      <c r="N18" s="280"/>
      <c r="O18" s="280"/>
      <c r="P18" s="280"/>
      <c r="Q18" s="280"/>
      <c r="R18" s="280"/>
      <c r="S18" s="280"/>
      <c r="T18" s="280"/>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row>
    <row r="19" spans="10:54">
      <c r="J19" s="280"/>
      <c r="K19" s="280"/>
      <c r="L19" s="280"/>
      <c r="M19" s="280"/>
      <c r="N19" s="280"/>
      <c r="O19" s="280"/>
      <c r="P19" s="280"/>
      <c r="Q19" s="280"/>
      <c r="R19" s="280"/>
      <c r="S19" s="280"/>
      <c r="T19" s="280"/>
      <c r="U19" s="280"/>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row>
    <row r="20" spans="10:54">
      <c r="J20" s="280"/>
      <c r="K20" s="280"/>
      <c r="L20" s="280"/>
      <c r="M20" s="280"/>
      <c r="N20" s="280"/>
      <c r="O20" s="280"/>
      <c r="P20" s="280"/>
      <c r="Q20" s="280"/>
      <c r="R20" s="280"/>
      <c r="S20" s="280"/>
      <c r="T20" s="280"/>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row>
    <row r="21" spans="10:54">
      <c r="J21" s="280"/>
      <c r="K21" s="280"/>
      <c r="L21" s="280"/>
      <c r="M21" s="280"/>
      <c r="N21" s="280"/>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row>
    <row r="22" spans="10:54">
      <c r="J22" s="280"/>
      <c r="K22" s="280"/>
      <c r="L22" s="280"/>
      <c r="M22" s="280"/>
      <c r="N22" s="280"/>
      <c r="O22" s="280"/>
      <c r="P22" s="280"/>
      <c r="Q22" s="280"/>
      <c r="R22" s="280"/>
      <c r="S22" s="280"/>
      <c r="T22" s="280"/>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row>
  </sheetData>
  <mergeCells count="4">
    <mergeCell ref="A6:I6"/>
    <mergeCell ref="J6:BB6"/>
    <mergeCell ref="BC6:BO6"/>
    <mergeCell ref="BN7:BO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7"/>
  <sheetViews>
    <sheetView workbookViewId="0">
      <selection activeCell="B14" sqref="B14"/>
    </sheetView>
  </sheetViews>
  <sheetFormatPr defaultColWidth="9" defaultRowHeight="15"/>
  <cols>
    <col min="1" max="1" width="46.28515625" style="330" customWidth="1"/>
    <col min="2" max="2" width="83" style="330" customWidth="1"/>
    <col min="3" max="16384" width="9" style="330"/>
  </cols>
  <sheetData>
    <row r="1" spans="1:2" ht="18.75">
      <c r="A1" s="405" t="s">
        <v>477</v>
      </c>
      <c r="B1" s="406"/>
    </row>
    <row r="2" spans="1:2" ht="16.5">
      <c r="A2" s="407" t="s">
        <v>478</v>
      </c>
      <c r="B2" s="407"/>
    </row>
    <row r="3" spans="1:2" ht="16.5">
      <c r="A3" s="407" t="s">
        <v>479</v>
      </c>
      <c r="B3" s="407"/>
    </row>
    <row r="4" spans="1:2" ht="16.5">
      <c r="A4" s="407" t="s">
        <v>480</v>
      </c>
      <c r="B4" s="407"/>
    </row>
    <row r="5" spans="1:2" ht="16.5">
      <c r="A5" s="407" t="s">
        <v>481</v>
      </c>
      <c r="B5" s="407"/>
    </row>
    <row r="6" spans="1:2" ht="16.5">
      <c r="A6" s="407" t="s">
        <v>482</v>
      </c>
      <c r="B6" s="407"/>
    </row>
    <row r="7" spans="1:2" ht="15.75">
      <c r="A7" s="408" t="s">
        <v>483</v>
      </c>
      <c r="B7" s="408"/>
    </row>
    <row r="8" spans="1:2" ht="15.75">
      <c r="A8" s="408" t="s">
        <v>484</v>
      </c>
      <c r="B8" s="408"/>
    </row>
    <row r="9" spans="1:2" ht="15.75">
      <c r="A9" s="409" t="s">
        <v>485</v>
      </c>
      <c r="B9" s="410"/>
    </row>
    <row r="10" spans="1:2" ht="15.75">
      <c r="A10" s="408" t="s">
        <v>486</v>
      </c>
      <c r="B10" s="408"/>
    </row>
    <row r="11" spans="1:2" ht="15.75">
      <c r="A11" s="408" t="s">
        <v>487</v>
      </c>
      <c r="B11" s="408"/>
    </row>
    <row r="12" spans="1:2" ht="16.5" thickBot="1">
      <c r="A12" s="404" t="s">
        <v>488</v>
      </c>
      <c r="B12" s="404"/>
    </row>
    <row r="13" spans="1:2" ht="16.5">
      <c r="A13" s="331" t="s">
        <v>489</v>
      </c>
      <c r="B13" s="332" t="s">
        <v>490</v>
      </c>
    </row>
    <row r="14" spans="1:2" ht="15.75">
      <c r="A14" s="333" t="s">
        <v>491</v>
      </c>
      <c r="B14" s="334" t="s">
        <v>492</v>
      </c>
    </row>
    <row r="15" spans="1:2" ht="15.75">
      <c r="A15" s="333" t="s">
        <v>434</v>
      </c>
      <c r="B15" s="334" t="s">
        <v>493</v>
      </c>
    </row>
    <row r="16" spans="1:2" ht="15.75">
      <c r="A16" s="333" t="s">
        <v>435</v>
      </c>
      <c r="B16" s="334" t="s">
        <v>494</v>
      </c>
    </row>
    <row r="17" spans="1:2" ht="15.75">
      <c r="A17" s="333" t="s">
        <v>436</v>
      </c>
      <c r="B17" s="334" t="s">
        <v>495</v>
      </c>
    </row>
    <row r="18" spans="1:2" ht="15.75">
      <c r="A18" s="333" t="s">
        <v>437</v>
      </c>
      <c r="B18" s="334" t="s">
        <v>496</v>
      </c>
    </row>
    <row r="19" spans="1:2" ht="15.75">
      <c r="A19" s="333" t="s">
        <v>438</v>
      </c>
      <c r="B19" s="334" t="s">
        <v>497</v>
      </c>
    </row>
    <row r="20" spans="1:2" ht="15.75">
      <c r="A20" s="333" t="s">
        <v>439</v>
      </c>
      <c r="B20" s="334" t="s">
        <v>498</v>
      </c>
    </row>
    <row r="21" spans="1:2" ht="15.75">
      <c r="A21" s="335" t="s">
        <v>0</v>
      </c>
      <c r="B21" s="336" t="s">
        <v>493</v>
      </c>
    </row>
    <row r="22" spans="1:2" ht="15.75">
      <c r="A22" s="335" t="s">
        <v>440</v>
      </c>
      <c r="B22" s="336" t="s">
        <v>499</v>
      </c>
    </row>
    <row r="23" spans="1:2" ht="32.25" thickBot="1">
      <c r="A23" s="337" t="s">
        <v>441</v>
      </c>
      <c r="B23" s="336" t="s">
        <v>500</v>
      </c>
    </row>
    <row r="24" spans="1:2" ht="15.75">
      <c r="A24" s="335" t="s">
        <v>442</v>
      </c>
      <c r="B24" s="338" t="s">
        <v>501</v>
      </c>
    </row>
    <row r="25" spans="1:2" ht="15.75">
      <c r="A25" s="335" t="s">
        <v>443</v>
      </c>
      <c r="B25" s="338" t="s">
        <v>502</v>
      </c>
    </row>
    <row r="26" spans="1:2" ht="15.75">
      <c r="A26" s="335" t="s">
        <v>444</v>
      </c>
      <c r="B26" s="338" t="s">
        <v>503</v>
      </c>
    </row>
    <row r="27" spans="1:2" ht="15.75">
      <c r="A27" s="335" t="s">
        <v>445</v>
      </c>
      <c r="B27" s="338" t="s">
        <v>504</v>
      </c>
    </row>
    <row r="28" spans="1:2" ht="15.75">
      <c r="A28" s="335" t="s">
        <v>446</v>
      </c>
      <c r="B28" s="336" t="s">
        <v>505</v>
      </c>
    </row>
    <row r="29" spans="1:2" ht="15.75">
      <c r="A29" s="335" t="s">
        <v>447</v>
      </c>
      <c r="B29" s="336" t="s">
        <v>506</v>
      </c>
    </row>
    <row r="30" spans="1:2" ht="15.75">
      <c r="A30" s="335" t="s">
        <v>448</v>
      </c>
      <c r="B30" s="336" t="s">
        <v>507</v>
      </c>
    </row>
    <row r="31" spans="1:2" ht="15.75">
      <c r="A31" s="335" t="s">
        <v>449</v>
      </c>
      <c r="B31" s="336" t="s">
        <v>508</v>
      </c>
    </row>
    <row r="32" spans="1:2" ht="15.75">
      <c r="A32" s="335" t="s">
        <v>450</v>
      </c>
      <c r="B32" s="336" t="s">
        <v>506</v>
      </c>
    </row>
    <row r="33" spans="1:2" ht="15.75">
      <c r="A33" s="335" t="s">
        <v>451</v>
      </c>
      <c r="B33" s="336" t="s">
        <v>509</v>
      </c>
    </row>
    <row r="34" spans="1:2" ht="15.75">
      <c r="A34" s="335" t="s">
        <v>510</v>
      </c>
      <c r="B34" s="336" t="s">
        <v>511</v>
      </c>
    </row>
    <row r="35" spans="1:2" ht="15.75">
      <c r="A35" s="335" t="s">
        <v>453</v>
      </c>
      <c r="B35" s="336" t="s">
        <v>512</v>
      </c>
    </row>
    <row r="36" spans="1:2" ht="15.75">
      <c r="A36" s="335" t="s">
        <v>454</v>
      </c>
      <c r="B36" s="336" t="s">
        <v>513</v>
      </c>
    </row>
    <row r="37" spans="1:2" ht="15.75">
      <c r="A37" s="339" t="s">
        <v>455</v>
      </c>
      <c r="B37" s="340" t="s">
        <v>514</v>
      </c>
    </row>
    <row r="38" spans="1:2" ht="15.75">
      <c r="A38" s="341" t="s">
        <v>456</v>
      </c>
      <c r="B38" s="340" t="s">
        <v>515</v>
      </c>
    </row>
    <row r="39" spans="1:2" ht="31.5">
      <c r="A39" s="339" t="s">
        <v>516</v>
      </c>
      <c r="B39" s="340" t="s">
        <v>517</v>
      </c>
    </row>
    <row r="40" spans="1:2" ht="31.5">
      <c r="A40" s="339" t="s">
        <v>518</v>
      </c>
      <c r="B40" s="340" t="s">
        <v>519</v>
      </c>
    </row>
    <row r="41" spans="1:2" ht="15.75">
      <c r="A41" s="339" t="s">
        <v>459</v>
      </c>
      <c r="B41" s="340" t="s">
        <v>499</v>
      </c>
    </row>
    <row r="42" spans="1:2" ht="16.5" thickBot="1">
      <c r="A42" s="342" t="s">
        <v>460</v>
      </c>
      <c r="B42" s="340" t="s">
        <v>499</v>
      </c>
    </row>
    <row r="43" spans="1:2" ht="15.75">
      <c r="A43" s="339" t="s">
        <v>520</v>
      </c>
      <c r="B43" s="340" t="s">
        <v>521</v>
      </c>
    </row>
    <row r="44" spans="1:2" ht="16.5" thickBot="1">
      <c r="A44" s="342" t="s">
        <v>522</v>
      </c>
      <c r="B44" s="340" t="s">
        <v>521</v>
      </c>
    </row>
    <row r="45" spans="1:2" ht="16.5" thickBot="1">
      <c r="A45" s="342" t="s">
        <v>523</v>
      </c>
      <c r="B45" s="340" t="s">
        <v>521</v>
      </c>
    </row>
    <row r="46" spans="1:2" ht="16.5" thickBot="1">
      <c r="A46" s="342" t="s">
        <v>524</v>
      </c>
      <c r="B46" s="340" t="s">
        <v>521</v>
      </c>
    </row>
    <row r="47" spans="1:2" ht="15.75">
      <c r="A47" s="339" t="s">
        <v>465</v>
      </c>
      <c r="B47" s="340" t="s">
        <v>525</v>
      </c>
    </row>
    <row r="48" spans="1:2" ht="15.75">
      <c r="A48" s="339" t="s">
        <v>466</v>
      </c>
      <c r="B48" s="340" t="s">
        <v>525</v>
      </c>
    </row>
    <row r="49" spans="1:2" ht="15.75">
      <c r="A49" s="339" t="s">
        <v>467</v>
      </c>
      <c r="B49" s="340" t="s">
        <v>525</v>
      </c>
    </row>
    <row r="50" spans="1:2" ht="15.75">
      <c r="A50" s="339" t="s">
        <v>468</v>
      </c>
      <c r="B50" s="340" t="s">
        <v>525</v>
      </c>
    </row>
    <row r="51" spans="1:2" ht="15.75">
      <c r="A51" s="339" t="s">
        <v>469</v>
      </c>
      <c r="B51" s="340" t="s">
        <v>526</v>
      </c>
    </row>
    <row r="52" spans="1:2" ht="15.75">
      <c r="A52" s="339" t="s">
        <v>471</v>
      </c>
      <c r="B52" s="340" t="s">
        <v>527</v>
      </c>
    </row>
    <row r="53" spans="1:2" ht="15.75">
      <c r="A53" s="339" t="s">
        <v>472</v>
      </c>
      <c r="B53" s="340" t="s">
        <v>525</v>
      </c>
    </row>
    <row r="54" spans="1:2" ht="15.75">
      <c r="A54" s="339" t="s">
        <v>473</v>
      </c>
      <c r="B54" s="340" t="s">
        <v>528</v>
      </c>
    </row>
    <row r="55" spans="1:2" ht="15.75">
      <c r="A55" s="339" t="s">
        <v>529</v>
      </c>
      <c r="B55" s="340" t="s">
        <v>530</v>
      </c>
    </row>
    <row r="56" spans="1:2" ht="15.75">
      <c r="A56" s="339" t="s">
        <v>531</v>
      </c>
      <c r="B56" s="340" t="s">
        <v>532</v>
      </c>
    </row>
    <row r="57" spans="1:2" ht="15.75">
      <c r="A57" s="339" t="s">
        <v>476</v>
      </c>
      <c r="B57" s="340" t="s">
        <v>533</v>
      </c>
    </row>
  </sheetData>
  <mergeCells count="12">
    <mergeCell ref="A12:B12"/>
    <mergeCell ref="A1:B1"/>
    <mergeCell ref="A2:B2"/>
    <mergeCell ref="A3:B3"/>
    <mergeCell ref="A4:B4"/>
    <mergeCell ref="A5:B5"/>
    <mergeCell ref="A6:B6"/>
    <mergeCell ref="A7:B7"/>
    <mergeCell ref="A8:B8"/>
    <mergeCell ref="A9:B9"/>
    <mergeCell ref="A10:B10"/>
    <mergeCell ref="A11:B11"/>
  </mergeCells>
  <pageMargins left="0.69930555555555596" right="0.69930555555555596"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Contoh</vt:lpstr>
      <vt:lpstr>media iklan editan</vt:lpstr>
      <vt:lpstr>bibit sapi lengkap</vt:lpstr>
      <vt:lpstr>Information</vt:lpstr>
      <vt:lpstr>'media iklan editan'!Print_Area</vt:lpstr>
    </vt:vector>
  </TitlesOfParts>
  <Company>Deloitte Touche Tohmatsu Services,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Deloitte</dc:creator>
  <cp:lastModifiedBy>BemBenG .</cp:lastModifiedBy>
  <cp:lastPrinted>2018-01-12T02:26:53Z</cp:lastPrinted>
  <dcterms:created xsi:type="dcterms:W3CDTF">2013-03-04T03:20:43Z</dcterms:created>
  <dcterms:modified xsi:type="dcterms:W3CDTF">2018-01-12T02:54:53Z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mrt_NotesFontSize">
    <vt:lpwstr>8</vt:lpwstr>
  </property>
  <property fmtid="{D5CDD505-2E9C-101B-9397-08002B2CF9AE}" pid="3" name="Smrt_WorkbookThemeColor">
    <vt:lpwstr>Smart Report</vt:lpwstr>
  </property>
  <property fmtid="{D5CDD505-2E9C-101B-9397-08002B2CF9AE}" pid="4" name="Smrt_WorkbookNumberDisplay">
    <vt:lpwstr>0</vt:lpwstr>
  </property>
  <property fmtid="{D5CDD505-2E9C-101B-9397-08002B2CF9AE}" pid="5" name="Smrt_WorkbookPercentageDisplay">
    <vt:lpwstr>0</vt:lpwstr>
  </property>
</Properties>
</file>